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60" firstSheet="1" activeTab="1"/>
  </bookViews>
  <sheets>
    <sheet name="Enti rispondenti" sheetId="1" state="hidden" r:id="rId1"/>
    <sheet name="Fabbisogni" sheetId="2" r:id="rId2"/>
    <sheet name="Referenti tecnici" sheetId="3" state="hidden" r:id="rId3"/>
    <sheet name="DB_Determinazioni" sheetId="4" state="hidden" r:id="rId4"/>
    <sheet name="DB_Strumentazione" sheetId="5" state="hidden" r:id="rId5"/>
  </sheets>
  <definedNames>
    <definedName name="_xlnm._FilterDatabase" localSheetId="3" hidden="1">'DB_Determinazioni'!$A$1:$G$811</definedName>
    <definedName name="_xlnm._FilterDatabase" localSheetId="4" hidden="1">'DB_Strumentazione'!$A$1:$I$87</definedName>
    <definedName name="_xlfn.SUMIFS" hidden="1">#NAME?</definedName>
    <definedName name="_xlnm.Print_Area" localSheetId="1">'Fabbisogni'!$A$1:$C$4</definedName>
  </definedNames>
  <calcPr fullCalcOnLoad="1"/>
</workbook>
</file>

<file path=xl/sharedStrings.xml><?xml version="1.0" encoding="utf-8"?>
<sst xmlns="http://schemas.openxmlformats.org/spreadsheetml/2006/main" count="3348" uniqueCount="472">
  <si>
    <t>Fondazione I.R.C.C.S. Policlinico S. Matteo di Pavia</t>
  </si>
  <si>
    <t>ASST DELLA VALTELLINA E DELL'ALTO LARIO</t>
  </si>
  <si>
    <t>Questionario da compilare</t>
  </si>
  <si>
    <t>ASST DI CREMA</t>
  </si>
  <si>
    <t>ASST DI CREMONA</t>
  </si>
  <si>
    <t>Questionario inviato</t>
  </si>
  <si>
    <t>Fondazione I.R.C.C.S. Istituto Neurologico Carlo Besta di Milano</t>
  </si>
  <si>
    <t>ASST DI MANTOVA</t>
  </si>
  <si>
    <t>ASST DI PAVIA</t>
  </si>
  <si>
    <t>ASST DEI SETTE LAGHI</t>
  </si>
  <si>
    <t>ASST DELLA VALLE OLONA</t>
  </si>
  <si>
    <t>ASST LARIANA</t>
  </si>
  <si>
    <t>ASST DI LECCO</t>
  </si>
  <si>
    <t>ASST DEGLI SPEDALI CIVILI DI BRESCIA</t>
  </si>
  <si>
    <t>ASST DEL GARDA</t>
  </si>
  <si>
    <t>ASST DELLA FRANCIACORTA</t>
  </si>
  <si>
    <t>ASST DELLA VALCAMONICA</t>
  </si>
  <si>
    <t>ASST PAPA GIOVANNI XXIII</t>
  </si>
  <si>
    <t>ASST DI BERGAMO EST</t>
  </si>
  <si>
    <t>ASST DI BERGAMO OVEST</t>
  </si>
  <si>
    <t>Fondazione I.R.C.C.S. Ca' Granda Ospedale Maggiore Policlinico</t>
  </si>
  <si>
    <t>ASST DI MONZA</t>
  </si>
  <si>
    <t>ASST DI VIMERCATE</t>
  </si>
  <si>
    <t>ASST GRANDE OSPEDALE METROPOLITANO NIGUARDA</t>
  </si>
  <si>
    <t>ASST OVEST MILANESE</t>
  </si>
  <si>
    <t>ASST FATEBENEFRATELLI SACCO</t>
  </si>
  <si>
    <t>ASST NORD MILANO</t>
  </si>
  <si>
    <t>ASST CENTRO SPECIALISTICO ORTOPEDICO TRAUMATOLOGICO GAETANO PINI/CTO</t>
  </si>
  <si>
    <t>ASST MELEGNANO E DELLA MARTESANA</t>
  </si>
  <si>
    <t>ASST SANTI PAOLO E CARLO</t>
  </si>
  <si>
    <t>ASST DI LODI</t>
  </si>
  <si>
    <t>ASST RHODENSE</t>
  </si>
  <si>
    <t>Fondazione I.R.C.C.S. Istituto Nazionale Tumori di Milano</t>
  </si>
  <si>
    <t>Ente</t>
  </si>
  <si>
    <t>Stato compilazione</t>
  </si>
  <si>
    <t>Ente interessato (sì/no)</t>
  </si>
  <si>
    <t>Note</t>
  </si>
  <si>
    <t>No</t>
  </si>
  <si>
    <t>Sì</t>
  </si>
  <si>
    <t>Non è interessato alla fornitura in oggetto</t>
  </si>
  <si>
    <t>Segnala contratto in essere con scadenza 2021</t>
  </si>
  <si>
    <t>Segnala contratto in essere con scadenza 2020</t>
  </si>
  <si>
    <t>Nominativo referente</t>
  </si>
  <si>
    <t>Ufficio/Area competente</t>
  </si>
  <si>
    <t>Ruolo</t>
  </si>
  <si>
    <t>E-mail</t>
  </si>
  <si>
    <t>Telefono</t>
  </si>
  <si>
    <t>Motivazioni a supporto della scelta del referente indicato</t>
  </si>
  <si>
    <t>Massimo Franchini</t>
  </si>
  <si>
    <t>Responsabile Struttura Complessa</t>
  </si>
  <si>
    <t>massimo.franchini@asst-mantova.it</t>
  </si>
  <si>
    <t>0376201227</t>
  </si>
  <si>
    <t>Responsabile struttura complessa</t>
  </si>
  <si>
    <t>Maria Angela Maiocchi</t>
  </si>
  <si>
    <t>Dipartimento di Patologia Clinica</t>
  </si>
  <si>
    <t>Dirigente</t>
  </si>
  <si>
    <t>maria_angela_maiocchi@asst-pavia.it</t>
  </si>
  <si>
    <t>0381333357</t>
  </si>
  <si>
    <t>Referente</t>
  </si>
  <si>
    <t>Rosa Chianese</t>
  </si>
  <si>
    <t>SC Servizio di immunoematologia e Medicina Trasfusionale</t>
  </si>
  <si>
    <t>Direttore</t>
  </si>
  <si>
    <t>0332278111</t>
  </si>
  <si>
    <t>Responsabile del servizio immunoematologia e medicina trasfusionale</t>
  </si>
  <si>
    <t>Michela Piccirillo</t>
  </si>
  <si>
    <t>SIMT</t>
  </si>
  <si>
    <t>Biologa</t>
  </si>
  <si>
    <t>michela.piccirillo@asst-lariana.it</t>
  </si>
  <si>
    <t>Irene Guarnori</t>
  </si>
  <si>
    <t>Medicina Trasfusionale</t>
  </si>
  <si>
    <t>Dirigente medico</t>
  </si>
  <si>
    <t>i.guarnori@asst-lecco.it</t>
  </si>
  <si>
    <t>0315859050</t>
  </si>
  <si>
    <t>0341489338</t>
  </si>
  <si>
    <t>Competenza e conoscenza fornitura</t>
  </si>
  <si>
    <t>Alfonso Vignoli</t>
  </si>
  <si>
    <t>Medico</t>
  </si>
  <si>
    <t>avignoli@asst-pg23.it</t>
  </si>
  <si>
    <t>0352674780</t>
  </si>
  <si>
    <t>Esperto del settore</t>
  </si>
  <si>
    <t>Alessandro Montanelli</t>
  </si>
  <si>
    <t>Laboratorio Analisi</t>
  </si>
  <si>
    <t>0353063275</t>
  </si>
  <si>
    <t>Maurizio Zaccanelli</t>
  </si>
  <si>
    <t>Centro Trasfusionale</t>
  </si>
  <si>
    <t>maurizio_zaccanelli@asst-bgovest.it</t>
  </si>
  <si>
    <t>0363424746</t>
  </si>
  <si>
    <t>Referente Immunoematologia</t>
  </si>
  <si>
    <t>Stefania Villa</t>
  </si>
  <si>
    <t>Dirigente Biologo</t>
  </si>
  <si>
    <t>stefania.villa@policlinico.mi.it</t>
  </si>
  <si>
    <t>0255034010</t>
  </si>
  <si>
    <t>Maria Dassi</t>
  </si>
  <si>
    <t>Servizio Immunotrasfusionale</t>
  </si>
  <si>
    <t>m.dassi@asst-monza.it</t>
  </si>
  <si>
    <t>0392333014</t>
  </si>
  <si>
    <t>Lucia La Rosa</t>
  </si>
  <si>
    <t>UOC Immunoematologia Medicina Trasfusionale</t>
  </si>
  <si>
    <t>Direttore UOC</t>
  </si>
  <si>
    <t>lucia.larosa@asst-vimercate.it</t>
  </si>
  <si>
    <t>0396654424</t>
  </si>
  <si>
    <t>Clementina Leone</t>
  </si>
  <si>
    <t>Dipartimento dei Servizi Diagnostici</t>
  </si>
  <si>
    <t>Referente Tecnico</t>
  </si>
  <si>
    <t>clementina.leone@asst-nordmilano.it</t>
  </si>
  <si>
    <t>0257999237-9666-8389</t>
  </si>
  <si>
    <t>Esperto in materia e DEC del vigente contratto</t>
  </si>
  <si>
    <t>Layla Roncoroni</t>
  </si>
  <si>
    <t>Laboratorio Immunoematologia</t>
  </si>
  <si>
    <t>Biologo</t>
  </si>
  <si>
    <t>layla.roncoroni@asst-melegnano-martesana.it</t>
  </si>
  <si>
    <t>0298052334</t>
  </si>
  <si>
    <t>Referente di Settore</t>
  </si>
  <si>
    <t>Antonio Lodato</t>
  </si>
  <si>
    <t>Direttore Centro Trasfusionale</t>
  </si>
  <si>
    <t>02994302947</t>
  </si>
  <si>
    <t>Responsabile</t>
  </si>
  <si>
    <t>Serivizio di Immunoematologia e Medicina Trasfusionale</t>
  </si>
  <si>
    <t>rosa.chianese@asst-settelaghi.it</t>
  </si>
  <si>
    <t>Lotto</t>
  </si>
  <si>
    <t>Prezzo unitario (€) IVA esclusa</t>
  </si>
  <si>
    <t>TIPOLOGIA TEST GESTITI IN SCHEDINA</t>
  </si>
  <si>
    <t>Parametro</t>
  </si>
  <si>
    <t>N.ro Determinazioni annue</t>
  </si>
  <si>
    <t>GRUPPO  ABO DIRETTO (A,B,AB, D,CDE, Ctrl)</t>
  </si>
  <si>
    <t>GRUPPO ABO INDIRETTO A 3 CELL. (A1,A2,B  oppure A1,B,0): schedine + emazie test</t>
  </si>
  <si>
    <t>GRUPPO ABO INDIRETTO A 4 CELL. (A1,A2,B,0): schedine + emazie test</t>
  </si>
  <si>
    <t>GRUPPO NEONATO (A,B,AB,D,Coombs IgG,Ctrl)</t>
  </si>
  <si>
    <t>FENOTIPO RH-KELL (CcEeK,ctrl)</t>
  </si>
  <si>
    <t>RICONTROLLO GRUPPO ABD</t>
  </si>
  <si>
    <t>RICERCA Du</t>
  </si>
  <si>
    <t>RICERCA ANTICORPI IRREGOLARI A 3 CELLULE (schedine Coombs + emazie)</t>
  </si>
  <si>
    <t>RICERCA ANTICORPI IRREGOLARI A 3 CELLULE CON ENZIMA (schedine +emazie test)</t>
  </si>
  <si>
    <t>TEST DI COOMBS DIRETTO POLISPECIFICO</t>
  </si>
  <si>
    <t>TEST DI COOMBS DIRETTO MONOSPECIFICO (IgG + Complemento)</t>
  </si>
  <si>
    <t>PROVE DI COMPATIBILITA' IN COOMBS</t>
  </si>
  <si>
    <t xml:space="preserve">IDENTIFICAZIONE ANTICORPI IRREGOLARI IN COOMBS AD ALMENO A 22 CELLULE </t>
  </si>
  <si>
    <t>IDENTIFICAZIONE ANTICORPI IRREGOLARI AD ALMENO 11 CELLULE IN ENZIMA</t>
  </si>
  <si>
    <t>TITOLAZIONE ANTICORPI</t>
  </si>
  <si>
    <t>LECTINA ANTI A1</t>
  </si>
  <si>
    <t>CONTROLLO DI QUALITA' interno giornaliero per gruppo diretto e indiretto, fenotipo e ricerca anticorpi</t>
  </si>
  <si>
    <t>CONTROLLO DI QUALITA' ESTERNO (tipo UKNEQAS): abbonamento annuale</t>
  </si>
  <si>
    <t>12949 sangue+1826 plasma+ 354 idon Vimercate (con Desio fino a 05/2018)</t>
  </si>
  <si>
    <t>comprensivi di controllo a seduta</t>
  </si>
  <si>
    <t>*</t>
  </si>
  <si>
    <t>*   Tot x n. 4 strumenti</t>
  </si>
  <si>
    <t>ANTISIERI PER USO IN MANUALE</t>
  </si>
  <si>
    <t>ANTI D MONOCLONALE</t>
  </si>
  <si>
    <t>Anti A</t>
  </si>
  <si>
    <t>Anti B</t>
  </si>
  <si>
    <t>Anti A,B</t>
  </si>
  <si>
    <t>Anti D Policlonale</t>
  </si>
  <si>
    <t>Anti C</t>
  </si>
  <si>
    <t>Anti c</t>
  </si>
  <si>
    <t>Anti E</t>
  </si>
  <si>
    <t>Anti e</t>
  </si>
  <si>
    <t>SIERO DI COOMBS VERDE POLI/MONOCLONALE</t>
  </si>
  <si>
    <t>SIERO ANTI H</t>
  </si>
  <si>
    <t>TIPIZZAZIONE ANTIGENI RARI (in schedina predispensata o schedina + antisieri)</t>
  </si>
  <si>
    <t>Anti M</t>
  </si>
  <si>
    <t>Anti N</t>
  </si>
  <si>
    <t>Anti S</t>
  </si>
  <si>
    <t>Anti s</t>
  </si>
  <si>
    <t>Anti k (Cellano)</t>
  </si>
  <si>
    <t>Anti Lea</t>
  </si>
  <si>
    <t>Anti Leb</t>
  </si>
  <si>
    <t>Anti Fya</t>
  </si>
  <si>
    <t>Anti Fyb</t>
  </si>
  <si>
    <t>Anti Jka</t>
  </si>
  <si>
    <t>Anti Jkb</t>
  </si>
  <si>
    <t>Anti Lua</t>
  </si>
  <si>
    <t>Anti Lub</t>
  </si>
  <si>
    <t>Anti Kpa</t>
  </si>
  <si>
    <t>Anti Kpb</t>
  </si>
  <si>
    <t>Anti P1</t>
  </si>
  <si>
    <t>Cw</t>
  </si>
  <si>
    <t># strumentazione</t>
  </si>
  <si>
    <t>Tipologia strumentazione</t>
  </si>
  <si>
    <t>Quantità desiderata</t>
  </si>
  <si>
    <t>Prezzo per singola strumentazione/accessorio</t>
  </si>
  <si>
    <t>Canone di noleggio annuo per singola strimentazione/modulo</t>
  </si>
  <si>
    <t>Eventuali altre informazioni</t>
  </si>
  <si>
    <t>A</t>
  </si>
  <si>
    <t>B</t>
  </si>
  <si>
    <t>C</t>
  </si>
  <si>
    <t>D</t>
  </si>
  <si>
    <t>E</t>
  </si>
  <si>
    <t>automatico ad elevata produttività (capacità di carico superiore a 80 campioni)</t>
  </si>
  <si>
    <t>automatico a media produttività (capacità di carico superiore a 40 campioni)</t>
  </si>
  <si>
    <t>incubatore, centrifuga e pipetta elettronica per l’esecuzione di test in modalità manuale</t>
  </si>
  <si>
    <t>PC portatili/Tablet per la gestione della validazione a distanza</t>
  </si>
  <si>
    <t>comodato d' uso gratuito</t>
  </si>
  <si>
    <t>N.D.</t>
  </si>
  <si>
    <t>Comodato d' uso gratuito, Per il Presidio Ospedaliero di Pieve di Coriano è prevista la possibilità di fornire uno strumento  ricondizionato</t>
  </si>
  <si>
    <t>Canone di assistenza</t>
  </si>
  <si>
    <r>
      <t xml:space="preserve">Software </t>
    </r>
    <r>
      <rPr>
        <sz val="10"/>
        <color indexed="8"/>
        <rFont val="Arial"/>
        <family val="2"/>
      </rPr>
      <t>per la gestione della validazione a distanza strumenti A e B</t>
    </r>
  </si>
  <si>
    <t>Serve il lettore della card</t>
  </si>
  <si>
    <t>E' previsto anche un software per la validazione a distanza  del sistema manuale?</t>
  </si>
  <si>
    <t>Viene utilizzato un pannello a 11 cellule in Coombs</t>
  </si>
  <si>
    <t>Anti CDE</t>
  </si>
  <si>
    <t>schedina NaCl + antisiero</t>
  </si>
  <si>
    <t xml:space="preserve"> schedina Coombs + antisiero</t>
  </si>
  <si>
    <t xml:space="preserve"> provetta</t>
  </si>
  <si>
    <t>schedina predispensata + antisiero</t>
  </si>
  <si>
    <t>schedina predispensata</t>
  </si>
  <si>
    <t xml:space="preserve"> provetta + albumina</t>
  </si>
  <si>
    <t>provetta</t>
  </si>
  <si>
    <t>non determinabile a priori</t>
  </si>
  <si>
    <t>eseguito in micropiastra</t>
  </si>
  <si>
    <t>Da aggiungere anche i lettori di schedine interfacciati mancanti nella descrizione</t>
  </si>
  <si>
    <t>Il software deve gestire anche i test al punto C</t>
  </si>
  <si>
    <t>Rh CONTROL</t>
  </si>
  <si>
    <t>COOMBS CONTROL</t>
  </si>
  <si>
    <t>Software per la gestione della validazione a distanza strumenti A e B</t>
  </si>
  <si>
    <t>Il prezzo è comprensivo di pc + software</t>
  </si>
  <si>
    <t>di cui € 1450,00 per assistenza tecnica</t>
  </si>
  <si>
    <t>Rh D DVI- di clone differente da test Rh D al punto 6</t>
  </si>
  <si>
    <t>Possibilità di determinare Rh DVI- diverso dal clone RhD al punto 1 ( 15.000 test ), DVI+ (5000 test )</t>
  </si>
  <si>
    <t>Preferibile estensione della specificità anche a IgA e IgM</t>
  </si>
  <si>
    <t>Possibilità di esecuzione di prove di compatibilità anche in schedine neutre e monospecifiche IgG</t>
  </si>
  <si>
    <t xml:space="preserve"> Pannello minimo richiesto a 11 cellule -Possibilità di esecuzione pannello con lotti di cellule differenti o pannelli di integrazione per i casi di difficile soluzione (stima 100 pazienti/anno)</t>
  </si>
  <si>
    <t>Titolazione di anticorpi immuni e di isoagglutinine anti A e anti B (necessità di schedine in Coombs e schedine neutre)</t>
  </si>
  <si>
    <t>Necessario anti D monoclonale di classe IgG</t>
  </si>
  <si>
    <t>Indispensabile presenza di cellule Lua+, Kpa+ ; eritrociti omozigoti per antigeni ad effetto dose</t>
  </si>
  <si>
    <t>Emazie A1-B-0, Prezzo delle schedine 466,50 euro da spalmare sui lotti 2, 12, 15</t>
  </si>
  <si>
    <t>Siero di coombs verde IgG+ complemento ;  Siero di Coombs bianco IgG</t>
  </si>
  <si>
    <t>Varianti antigene D e e reagenti per eluizione</t>
  </si>
  <si>
    <t>READY GENE CDE-SSP  COD. 001 020 012 12 PZ PER CONFEZIONE</t>
  </si>
  <si>
    <t>READY GENE D WEAK   COD. 001 022 012 CONFEZIONE DA 12 PEZZI</t>
  </si>
  <si>
    <t>READY GENE KELL-KIDD-COD. 001 040 012 DUFFY- SSP CONFEZIONE DA 12 PZ</t>
  </si>
  <si>
    <t>READY GENE MNS-SSP COD. 001 050 012 CONFEZIONE DA 12 PZ</t>
  </si>
  <si>
    <t>Lotto composto da: DIACIDEL (SOLUZIONE ACIDA AUTOANTICORPI) - 1 X 10 TESTS - COD.108230 e RH D PARZIALI      COD. 001461 - 1X12/72 TESTS -</t>
  </si>
  <si>
    <t>reagenti di approfondimento per la determinazione dei gruppi in biologia molecolare</t>
  </si>
  <si>
    <t>possibilità di determinazione anche su pazienti con coombs diretto positivo o in trattamento farmacologico(antisieri monoclonali IgM)</t>
  </si>
  <si>
    <t>TRATTAMENTO EMAZIE  con DTT per  pazienti in terapia con Daratumumab</t>
  </si>
  <si>
    <t>KIT PER ELUIZIONE</t>
  </si>
  <si>
    <t xml:space="preserve">AGENTI POTENZIANTI (PEG, LISS, ALBUMINA,ECC) per prove di compatibilità con metodica in provetta </t>
  </si>
  <si>
    <t>trattamento previsto dalle linee guida internazionali per i pazienti in trattamento con anti CD38 (daratumumab)</t>
  </si>
  <si>
    <t>fornitura attualmente presente nella gara in scadenza</t>
  </si>
  <si>
    <t>N.2 due macchine installate su Presdio di Lecco di cui:
€ 6.500,20 +IVA cad./anno per locazione (det.552/2014)
€ 1.450,00 + iva cad./anno per l'assistenza tecnica (det. 552/2014)</t>
  </si>
  <si>
    <t>N.2 macchine Diamed mod. ID Classic Gel Station in comodato d'uso gratuito installate su Presidio di Merate (del. 528 del 04/2009)</t>
  </si>
  <si>
    <t xml:space="preserve">N.2 due macchine installate su Presidio di Lecco di cui: 
€ 404,50+IVA cad./anno per locazione (det.m 552/2014)
€ 79,92 + iva cad. / anno per l'assistenza tecnica  (det. 552/2014) </t>
  </si>
  <si>
    <t>Attivi sia sulla sede di Lecco che di Merate (attualmente a Lecco IHCom e a Merate Jump entrambi forniti dalla ditta Dia4it)</t>
  </si>
  <si>
    <t>attualmente forniti 3 PC portatili</t>
  </si>
  <si>
    <t>+ 130 conf di DIACELL I+II+III ID 3x10 ml  a 46,85 €/conf.</t>
  </si>
  <si>
    <t>Necessario in futuro</t>
  </si>
  <si>
    <t>+ 25 conf diDIA PANEL ID 11x4 ml   a 90,99 €/conf.</t>
  </si>
  <si>
    <t>n. 12 conf. DIAMED QUALITY CONTROL SYSTEM 32 provette a 147,50 €/conf.</t>
  </si>
  <si>
    <t>n. 100 conf. SERACLONE ANTI "D" (226) ml 10 a 5,22 €/conf.</t>
  </si>
  <si>
    <t>n. 50 conf. SERACLONE ANTI "A" ml 10 a 2,58 €/conf.</t>
  </si>
  <si>
    <t>n. 50 conf. SERACLONE ANTI "B" ml 10 a 2,58 €/conf.</t>
  </si>
  <si>
    <t>n. 30 conf. SERACLONE ANTI "AB" ml 10 a 2,58 €/conf.</t>
  </si>
  <si>
    <t>n. 20 conf. SERACLONE ANTI "C" GRANDE ml 5 a 23,96 €/conf.</t>
  </si>
  <si>
    <t>n. 20 conf. SERACLONE ANTI "c" PICCOLO ml 5 a 23,96 €/conf.</t>
  </si>
  <si>
    <t>n. 20 conf. SERACLONE ANTI "E" GRANDE ml 5 a 18,43 €/conf.</t>
  </si>
  <si>
    <t>n. 16 conf. SERACLONE ANTI "e" PICCOLO (Rh 5) ml 5 a 32,25 €/conf.</t>
  </si>
  <si>
    <t>+ 1 conf. ANTISIERI M N S s Fya b 5x5 ml a 349,69 €/conf.</t>
  </si>
  <si>
    <t>n. 5 conf. ANTI-K CELLANO IgG ml 2 a 12,90 €/conf.</t>
  </si>
  <si>
    <t>Onnicomprensivo della configurazione (elevata e media produttività) su 4 Presidi Ospedalieri per 4 apparecchiature e relativi accessori</t>
  </si>
  <si>
    <t>Sì, ma non viene indicato il quantitativo</t>
  </si>
  <si>
    <t>Canone assistenza tecnica 6480</t>
  </si>
  <si>
    <t>Canone assistenza tecnica  480</t>
  </si>
  <si>
    <t>Software in uso</t>
  </si>
  <si>
    <t>L'importo del noleggio e assistenza sono ricompresi nelle quotazioni dei reagenti.</t>
  </si>
  <si>
    <t>Si intendono postazioni complete</t>
  </si>
  <si>
    <t>Necessari 2 RhD con cloni differenti come schedina attualmente in uso (A,B,AB,DVI+,DVI-,ctrl)</t>
  </si>
  <si>
    <t>Schedina A,B,D con clone DVI-</t>
  </si>
  <si>
    <t>Con cellule Lua+; Kpa+; eritrociti omozigoti per antigeni con effetto dose</t>
  </si>
  <si>
    <t>Se possibile anche monospecifici IgA ed IgM come attualmente in uso</t>
  </si>
  <si>
    <t>In aggiunta alle prove crociate in Coombs polispecifico anche crociate con monospecifico IgG</t>
  </si>
  <si>
    <t>In uso pannello 11cell +eventuale estensione con altre cellule; possibile esecuzione in sched IgG o NaCl</t>
  </si>
  <si>
    <t xml:space="preserve"> Necessità esecuzione sia in schedina Coombs che neutra</t>
  </si>
  <si>
    <t>Titolazione anticorpi Irregolari ma anche titolazione di isoagglutinine</t>
  </si>
  <si>
    <t>Il numero di determinazioni è inteso per ciascun tipo di parametro</t>
  </si>
  <si>
    <t>Per concludere il gruppo sanguigno necessarie anche emazie per in diretta in manuale A1,A2,B,0</t>
  </si>
  <si>
    <t>Con disponibilità anticorpi monoclonali anche di classe IgM per tipizzare pazienti con DAT positivo</t>
  </si>
  <si>
    <t>Presidio di Monza</t>
  </si>
  <si>
    <t>Presidio Desio</t>
  </si>
  <si>
    <t>2 a Monza ed 1 a Desio. Ogni postazione deve essere dotata di lettore di schedine collegato al middleware per tracciabilità informatica</t>
  </si>
  <si>
    <t>2 destinati a Monza e 2 a Desio</t>
  </si>
  <si>
    <t>365 gg</t>
  </si>
  <si>
    <t>prezzo a confezione (100 pz)</t>
  </si>
  <si>
    <t>prezzo a confezione (200 pz)</t>
  </si>
  <si>
    <t>prezzo a confezione (600 pz)</t>
  </si>
  <si>
    <t>prezzo a confezione (75 pz)</t>
  </si>
  <si>
    <t>prezzo a confezione (150 pz 146,65 euro) - prezzo a confezione (200 pz 60 euro)</t>
  </si>
  <si>
    <t>ND</t>
  </si>
  <si>
    <t>prezzo a confezione (300 pz)</t>
  </si>
  <si>
    <t>prezzo a confezione (60 pz)</t>
  </si>
  <si>
    <t>prezzo a confezione (125 pz)</t>
  </si>
  <si>
    <t xml:space="preserve"> Prezzo e canone non previsti con attuale strumentazione</t>
  </si>
  <si>
    <t>Gara già scaduta .In corso aggiu1icazione adesione gara in forma aggregata.</t>
  </si>
  <si>
    <t>il prezzo unitario test è onnicomprensivo della quota relativa al canone di noleggio.</t>
  </si>
  <si>
    <t>Si</t>
  </si>
  <si>
    <t>Dati da intendersi a confezione</t>
  </si>
  <si>
    <t>Quantitativi valutati solo in prospettiva di tipizzazione estesa</t>
  </si>
  <si>
    <t>il prezzo unitario test è onnicomprensivo della quota relativa al canone di noleggio (4 incubatori, 4 centrifughe e 2 pipette elettroniche)</t>
  </si>
  <si>
    <t>6 incubatori, 6 centrifughe  e 2 pipette elettroniche</t>
  </si>
  <si>
    <t>E' presente il Controllo di qualità</t>
  </si>
  <si>
    <t>Aggiunto all'elenco</t>
  </si>
  <si>
    <t>Invii annuali a carico della dita aggiudicataria</t>
  </si>
  <si>
    <t>Quantitativi: 4 centrifughe e 3 incubatori. Il prezzo indicato è da intendersi per la sola centrifuga.</t>
  </si>
  <si>
    <t>Richiesto esercizio tipo R UK Neqas (determinazione gruppo, Coombs indiretto,pannello identificazione anticorpi  prove crociate) e eserciziodi  titolazione isoagglutinine (tipo AB0 tritation UK Neqas) con cadenza almeno trimestrale. (Quantitativi 4+4).</t>
  </si>
  <si>
    <t>ALmeno controllo giornaliero di gruppo e coombs indiretto su tutti gli strumenti in uso e al cambio . (900 determinazioni annue per strumento)</t>
  </si>
  <si>
    <t>Controllo presente</t>
  </si>
  <si>
    <t>Controllo presente 4 volte anno</t>
  </si>
  <si>
    <t>al.montanelli@asst-bergamoest.it</t>
  </si>
  <si>
    <t>Controllo presente, prezzo a confezione</t>
  </si>
  <si>
    <t>New</t>
  </si>
  <si>
    <t>Strumenti semiautomatici a media/bassa processività</t>
  </si>
  <si>
    <t>Canone per singolo strumento, + 2940 euro per manutenzione</t>
  </si>
  <si>
    <t>* per l'esecuzione degli anti-sieri sono necessari le seguenti schedine: BIOVUE IGG100 CS (conf. Da 600) € 206,76/cf, BIOVUE NEUTRAL (conf. Da 600) € 146,45/cf, BIOVUE ABOREVERS DIL. (conf. Da 600) € 146,45/cf, BLIS 3X10 ML (conf. Da 600) € 32,76/cf</t>
  </si>
  <si>
    <t>Che includano: ABO+Rh, fenotipo Rh+Kell, DAT, IAT, IdentificazAb, compatibilità; titolaz isoaggl. 2 abbonamenti annuali/ invii bi o trimestrali</t>
  </si>
  <si>
    <t>Numero pannelli/spedizione</t>
  </si>
  <si>
    <t>per TAD, Titolazione agglutinine ed identificazione anticorpale</t>
  </si>
  <si>
    <t>Dati da intendersi a confezione,  Quantitativi: 350 + 365 x 2  test eseguiti ogni giorno su due strumenti</t>
  </si>
  <si>
    <t>Luigina Romano</t>
  </si>
  <si>
    <t>l.romano@asst-valcamonica.it</t>
  </si>
  <si>
    <t>0367369479</t>
  </si>
  <si>
    <t>Direttore del Dipartimento</t>
  </si>
  <si>
    <t>Massimo Crotti</t>
  </si>
  <si>
    <t>Servizio Trasfusionale</t>
  </si>
  <si>
    <t>Direttore Servizio Trasfusionale</t>
  </si>
  <si>
    <t>m.crotti@asst-cremona.it</t>
  </si>
  <si>
    <t>0372405460</t>
  </si>
  <si>
    <t>Direttore del Servizio Trasfusionale</t>
  </si>
  <si>
    <t>Donatori-pazienti</t>
  </si>
  <si>
    <t>Contratto in scadenza 31/12/2025 (gara aggregata esperita ASST di Cremona)</t>
  </si>
  <si>
    <t>Dati quantitativi</t>
  </si>
  <si>
    <t>Contratto in scadenza 2026 (gara aggregata esperita da ASST Brescia)</t>
  </si>
  <si>
    <t>Gara in fase di aggiudicazione</t>
  </si>
  <si>
    <t>Contratto in essere scadenza 2023</t>
  </si>
  <si>
    <t>Tipologia determinazione</t>
  </si>
  <si>
    <t>New.1</t>
  </si>
  <si>
    <t>Dati quantitativi in ml
prezzo a confezione  6x10mL</t>
  </si>
  <si>
    <t>Dati quantitativi in ml
prezzo a confezione 1x10mL</t>
  </si>
  <si>
    <t>Dati quantitativi in ml
prezzo a confezione 1x5mL</t>
  </si>
  <si>
    <t>Altri reagenti - Reagenti di approfondimento per la determinazione dei gruppi in biologia molecolare</t>
  </si>
  <si>
    <t>Altri reagenti - Varianti antigene D e e reagenti per eluizione</t>
  </si>
  <si>
    <t>New.2</t>
  </si>
  <si>
    <t>New.3</t>
  </si>
  <si>
    <t>New.4</t>
  </si>
  <si>
    <t>New.5</t>
  </si>
  <si>
    <t>New.6</t>
  </si>
  <si>
    <t>New.8</t>
  </si>
  <si>
    <t>New.7</t>
  </si>
  <si>
    <t>New.9</t>
  </si>
  <si>
    <t>Altri reagenti</t>
  </si>
  <si>
    <t>29.1_New</t>
  </si>
  <si>
    <t>29.2_New</t>
  </si>
  <si>
    <t>Fondazione I.R.C.C.S Policlinico S.Matteo di Pavia</t>
  </si>
  <si>
    <t>Olivia Piccinini</t>
  </si>
  <si>
    <t>UOC Provveditorato-Economato</t>
  </si>
  <si>
    <t>o.piccinini@smatteo.pv.it</t>
  </si>
  <si>
    <t>0382503996</t>
  </si>
  <si>
    <t>Tipologia</t>
  </si>
  <si>
    <t>Tipologia Strumentazione</t>
  </si>
  <si>
    <t>Spesa per strumentazioni</t>
  </si>
  <si>
    <t>Spesa canone di noleggio annuo</t>
  </si>
  <si>
    <t>ha inviato i fabbisogni non compilando il FOL standard</t>
  </si>
  <si>
    <t>Nei casi di sieri da uso manuale è stato indicato il prezzo per confezione, specificando la composizione della stessa. Per il controllo di qualità è stato indicato il prezzo a confezione</t>
  </si>
  <si>
    <t>fornitura in service</t>
  </si>
  <si>
    <t>alodato@asst-rhodense.it</t>
  </si>
  <si>
    <t xml:space="preserve">Software </t>
  </si>
  <si>
    <t xml:space="preserve">PC portatili/Tablet </t>
  </si>
  <si>
    <t xml:space="preserve">Gruppo ABO diretto e determinazione Rh (con 2 anti-D) </t>
  </si>
  <si>
    <t>- Anti-A</t>
  </si>
  <si>
    <t xml:space="preserve">- anti-B </t>
  </si>
  <si>
    <t xml:space="preserve">- Anti-D (1 clone) </t>
  </si>
  <si>
    <t>- Anti-D (2 clone)</t>
  </si>
  <si>
    <t>- Controllo Rh</t>
  </si>
  <si>
    <t>Determinazione indiretta gruppo ABO</t>
  </si>
  <si>
    <t>- Cellule A1, B, O</t>
  </si>
  <si>
    <t xml:space="preserve">Ricerca di anticorpi eritrocitari nel test dell’antiglobulina indiretto con emazie non trattate  </t>
  </si>
  <si>
    <t>- Pannello a 3-4 cellule</t>
  </si>
  <si>
    <t xml:space="preserve">-Antisiero antiglobulina  su supporto </t>
  </si>
  <si>
    <t xml:space="preserve">- additivi </t>
  </si>
  <si>
    <t>-altri reagenti  indispensabili</t>
  </si>
  <si>
    <t>Controllo di gruppo ABO diretto e Rh (con 1 anti-D)</t>
  </si>
  <si>
    <t xml:space="preserve">- Anti-A </t>
  </si>
  <si>
    <t xml:space="preserve">- Anti-D </t>
  </si>
  <si>
    <t>- Altri reagenti  indispensabili</t>
  </si>
  <si>
    <t>Test di Coombs diretto con antisiero  polispecifico</t>
  </si>
  <si>
    <t xml:space="preserve">-Antisiero antiglobulina polispecifico su supporto </t>
  </si>
  <si>
    <t xml:space="preserve">-  additivi </t>
  </si>
  <si>
    <t xml:space="preserve">- altri reagenti  indispensabili </t>
  </si>
  <si>
    <t>Test di Coombs diretto con antisiero  anti-IgG</t>
  </si>
  <si>
    <t>-Antisiero antiglobulina</t>
  </si>
  <si>
    <t xml:space="preserve">anti-IgG  su supporto </t>
  </si>
  <si>
    <t>Test di Coombd diretto con monospecifici IgG+C</t>
  </si>
  <si>
    <t>- altri reagenti  indispensabili</t>
  </si>
  <si>
    <t xml:space="preserve">Fenotipo Rh  </t>
  </si>
  <si>
    <t>- Anti-C (1 clone)</t>
  </si>
  <si>
    <t>- Anti-C (2 clone)</t>
  </si>
  <si>
    <t>- anti-c (1 clone)</t>
  </si>
  <si>
    <t>- anti-c (2 clone)</t>
  </si>
  <si>
    <t>- anti-E (1 clone)</t>
  </si>
  <si>
    <t>- anti-E (2 clone)</t>
  </si>
  <si>
    <t>- anti-e (1 clone)</t>
  </si>
  <si>
    <t>- anti-e (2 clone)</t>
  </si>
  <si>
    <t>- anti - K (1 clone)</t>
  </si>
  <si>
    <t>- anti - K (2 clone)</t>
  </si>
  <si>
    <t>Prova crociata di compatibilità pretrasfusionale</t>
  </si>
  <si>
    <t>Antisiero antiglobulina umane su supporto</t>
  </si>
  <si>
    <t>- additivi</t>
  </si>
  <si>
    <t>Ricerca del Dweak</t>
  </si>
  <si>
    <t>Anti-D (1 clone)</t>
  </si>
  <si>
    <t>Anti-D (2 clone)</t>
  </si>
  <si>
    <t>Identificazione anticorpi mediante due pannelli diversi in Coombs</t>
  </si>
  <si>
    <t xml:space="preserve">Pannelli  ad almeno 11 cellule </t>
  </si>
  <si>
    <t>Identificazione anticorpi mediante pannello con enzima</t>
  </si>
  <si>
    <t>Pannelli  ad almeno 11 cellule</t>
  </si>
  <si>
    <t>Titolazione anticorpi</t>
  </si>
  <si>
    <t>Antisiero antiglobulina su supporto</t>
  </si>
  <si>
    <t>Additivi</t>
  </si>
  <si>
    <t>Altri reagenti indispensabili</t>
  </si>
  <si>
    <t>Anti-M</t>
  </si>
  <si>
    <t>Anti-N</t>
  </si>
  <si>
    <t>Anti-S</t>
  </si>
  <si>
    <t>Anti-s</t>
  </si>
  <si>
    <t>Anti-k (cellano)</t>
  </si>
  <si>
    <t>Anti-Lea</t>
  </si>
  <si>
    <t>Anti-Fyb</t>
  </si>
  <si>
    <t>Anti-Jka</t>
  </si>
  <si>
    <t>Anti-Jkb</t>
  </si>
  <si>
    <t>Anti-Lua</t>
  </si>
  <si>
    <t>Anti-Lub</t>
  </si>
  <si>
    <t>Anti-Kpa</t>
  </si>
  <si>
    <t>Anti-Kpb</t>
  </si>
  <si>
    <t>Anti-P1</t>
  </si>
  <si>
    <t>Anti-Cw</t>
  </si>
  <si>
    <t>Anti-Coa</t>
  </si>
  <si>
    <t>Anti-Cob</t>
  </si>
  <si>
    <t>Anti-Wra</t>
  </si>
  <si>
    <t>Card neutral</t>
  </si>
  <si>
    <t>Card IgG</t>
  </si>
  <si>
    <t>Lectina anti-A1</t>
  </si>
  <si>
    <t>Anti-D monoclonale</t>
  </si>
  <si>
    <t>Anti-A</t>
  </si>
  <si>
    <t>Anti-B</t>
  </si>
  <si>
    <t>Anti-D policlonale</t>
  </si>
  <si>
    <t>Anti-C</t>
  </si>
  <si>
    <t>Anti-c</t>
  </si>
  <si>
    <t>Anti-E</t>
  </si>
  <si>
    <t>Anti-e</t>
  </si>
  <si>
    <t>Siero di Coombs verde</t>
  </si>
  <si>
    <t>Anti-H</t>
  </si>
  <si>
    <t>Rh control</t>
  </si>
  <si>
    <t>da determinare in capo alla Ditta in base alla propria programmazione dell'attività manutentiva</t>
  </si>
  <si>
    <t>Strumento A automatico ad elevata produttività (capacità di carico superiore a 80 campioni)</t>
  </si>
  <si>
    <t xml:space="preserve">Strumento B automatico a media produttività (capacità di carico superiore a 40 campioni)
</t>
  </si>
  <si>
    <t xml:space="preserve">Sistema C manuale incubatore, centrifuga e pipetta elettronica per l’esecuzione di test in modalità manuale
</t>
  </si>
  <si>
    <t xml:space="preserve">Sistema di preparazione dei campioni automatico </t>
  </si>
  <si>
    <t>FORNITURA DI SISTEMI ANALITICI COMPLETI PER LE INDAGINI DI IMMUNOEMATOLOGIA di I e II livello IN COMPLETA AUTOMAZIONE, CON METODO DI AGGLUTINAZIONE IN COLONNA (MICROCOLONNA), COMPRENDENTI GLI ANALIZZATORI, GLI ACCESSORI, I REAGENTI, I CALIBRATORI, I CONTROLLI E MATERIALI DI CONSUMO NECESSARI</t>
  </si>
  <si>
    <t>Carichi di lavoro</t>
  </si>
  <si>
    <t>Allegato B.1</t>
  </si>
  <si>
    <t xml:space="preserve"> N°determinazioni annue IRCCS Policlinico</t>
  </si>
  <si>
    <t>Determinazionee gruppo diretto e TCD con antisiero anti-IgG (NEONATO)</t>
  </si>
  <si>
    <t>Anti-AB</t>
  </si>
  <si>
    <t>Anti-D</t>
  </si>
  <si>
    <t>controllo Rh</t>
  </si>
  <si>
    <t>antisiero antiglobulina anti-IgG su supporto</t>
  </si>
  <si>
    <t xml:space="preserve"> N°determinazioni annue ASST Rhodense</t>
  </si>
  <si>
    <t>Qtà IRCCS Policlinico</t>
  </si>
  <si>
    <t>Qtà ASST Rhodense</t>
  </si>
  <si>
    <t>N. determinazioni annue presidio SACCO</t>
  </si>
  <si>
    <t>N. determinazioni annue presidio FBF</t>
  </si>
  <si>
    <t>Anti-Kell</t>
  </si>
  <si>
    <t>Qtà presidio Sacco</t>
  </si>
  <si>
    <r>
      <t>Reattivi per controllo di qualità interno di immunoematologia in abbonamento e con indicazione del programma annuale previsto</t>
    </r>
    <r>
      <rPr>
        <b/>
        <sz val="11"/>
        <rFont val="Calibri"/>
        <family val="2"/>
      </rPr>
      <t xml:space="preserve"> (VEQ REGIONALE)</t>
    </r>
    <r>
      <rPr>
        <sz val="11"/>
        <rFont val="Calibri"/>
        <family val="2"/>
      </rPr>
      <t xml:space="preserve">
</t>
    </r>
  </si>
  <si>
    <r>
      <t xml:space="preserve">Reattivi per controllo di qualità di immunoematologia 
in abbonamento e con indicazione
del programma annuale previsto </t>
    </r>
    <r>
      <rPr>
        <b/>
        <sz val="11"/>
        <rFont val="Calibri"/>
        <family val="2"/>
      </rPr>
      <t>(VEQ NEQAS)</t>
    </r>
    <r>
      <rPr>
        <sz val="11"/>
        <rFont val="Calibri"/>
        <family val="2"/>
      </rPr>
      <t xml:space="preserve">
</t>
    </r>
  </si>
  <si>
    <t>Qtà presidio Fatebenefratelli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</si>
</sst>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\ &quot;€&quot;"/>
    <numFmt numFmtId="171" formatCode="&quot;€&quot;\ #,##0.0000;[Red]\-&quot;€&quot;\ #,##0.0000"/>
    <numFmt numFmtId="172" formatCode="#,##0_ ;[Red]\-#,##0\ "/>
    <numFmt numFmtId="173" formatCode="_-* #,##0.00&quot; €&quot;_-;\-* #,##0.00&quot; €&quot;_-;_-* \-??&quot; €&quot;_-;_-@_-"/>
    <numFmt numFmtId="174" formatCode="&quot;€ &quot;#,##0.0000;[Red]&quot;-€ &quot;#,##0.0000"/>
    <numFmt numFmtId="175" formatCode="[$€-410]&quot; &quot;#,##0.00;[Red]&quot;-&quot;[$€-410]&quot; &quot;#,##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#,##0.00&quot; €&quot;"/>
    <numFmt numFmtId="182" formatCode="&quot; &quot;#,##0.00&quot; € &quot;;&quot;-&quot;#,##0.00&quot; € &quot;;&quot; &quot;&quot;-&quot;#&quot; € &quot;;&quot; &quot;@&quot; &quot;"/>
    <numFmt numFmtId="183" formatCode="#,##0&quot; &quot;;[Red]&quot;-&quot;#,##0&quot; &quot;"/>
    <numFmt numFmtId="184" formatCode="&quot; &quot;#,##0.00&quot; &quot;;&quot;-&quot;#,##0.00&quot; &quot;;&quot; &quot;&quot;-&quot;#&quot; &quot;;&quot; &quot;@&quot; &quot;"/>
    <numFmt numFmtId="185" formatCode="[$-410]dddd\ d\ mmmm\ yyyy"/>
    <numFmt numFmtId="186" formatCode="&quot;€&quot;\ #,##0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"/>
      <family val="0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Verdan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Arial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1"/>
      <color indexed="17"/>
      <name val="Verdana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0"/>
      <color indexed="19"/>
      <name val="Arial"/>
      <family val="2"/>
    </font>
    <font>
      <sz val="11"/>
      <color indexed="60"/>
      <name val="Verdana"/>
      <family val="2"/>
    </font>
    <font>
      <sz val="10"/>
      <color indexed="63"/>
      <name val="Arial"/>
      <family val="2"/>
    </font>
    <font>
      <b/>
      <sz val="11"/>
      <color indexed="63"/>
      <name val="Verdana"/>
      <family val="2"/>
    </font>
    <font>
      <sz val="18"/>
      <color indexed="54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rgb="FF000000"/>
      <name val="Verdana"/>
      <family val="2"/>
    </font>
    <font>
      <sz val="11"/>
      <color rgb="FFFFFFFF"/>
      <name val="Verdana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CC0000"/>
      <name val="Calibri"/>
      <family val="2"/>
    </font>
    <font>
      <sz val="11"/>
      <color rgb="FF800080"/>
      <name val="Verdana"/>
      <family val="2"/>
    </font>
    <font>
      <sz val="10"/>
      <color rgb="FF800000"/>
      <name val="Arial"/>
      <family val="2"/>
    </font>
    <font>
      <b/>
      <sz val="11"/>
      <color rgb="FFFA7D00"/>
      <name val="Calibri"/>
      <family val="2"/>
    </font>
    <font>
      <b/>
      <sz val="11"/>
      <color rgb="FFFF990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Arial"/>
      <family val="2"/>
    </font>
    <font>
      <b/>
      <sz val="11"/>
      <color rgb="FFFFFFFF"/>
      <name val="Verdana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i/>
      <sz val="11"/>
      <color rgb="FF808080"/>
      <name val="Verdana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sz val="11"/>
      <color rgb="FF008000"/>
      <name val="Verdana"/>
      <family val="2"/>
    </font>
    <font>
      <sz val="10"/>
      <color rgb="FF003300"/>
      <name val="Arial"/>
      <family val="2"/>
    </font>
    <font>
      <b/>
      <i/>
      <sz val="16"/>
      <color theme="1"/>
      <name val="Arial"/>
      <family val="2"/>
    </font>
    <font>
      <b/>
      <sz val="18"/>
      <color rgb="FF000000"/>
      <name val="Calibri"/>
      <family val="2"/>
    </font>
    <font>
      <b/>
      <sz val="15"/>
      <color rgb="FF666699"/>
      <name val="Verdana"/>
      <family val="2"/>
    </font>
    <font>
      <sz val="18"/>
      <color rgb="FF000000"/>
      <name val="Arial"/>
      <family val="2"/>
    </font>
    <font>
      <b/>
      <sz val="12"/>
      <color rgb="FF000000"/>
      <name val="Calibri"/>
      <family val="2"/>
    </font>
    <font>
      <b/>
      <sz val="13"/>
      <color rgb="FF666699"/>
      <name val="Verdana"/>
      <family val="2"/>
    </font>
    <font>
      <sz val="12"/>
      <color rgb="FF000000"/>
      <name val="Arial"/>
      <family val="2"/>
    </font>
    <font>
      <b/>
      <sz val="24"/>
      <color rgb="FF000000"/>
      <name val="Calibri"/>
      <family val="2"/>
    </font>
    <font>
      <b/>
      <sz val="11"/>
      <color rgb="FF666699"/>
      <name val="Verdana"/>
      <family val="2"/>
    </font>
    <font>
      <b/>
      <sz val="24"/>
      <color rgb="FF000000"/>
      <name val="Arial"/>
      <family val="2"/>
    </font>
    <font>
      <u val="single"/>
      <sz val="11"/>
      <color rgb="FF0000EE"/>
      <name val="Calibri"/>
      <family val="2"/>
    </font>
    <font>
      <sz val="11"/>
      <color rgb="FF3F3F76"/>
      <name val="Calibri"/>
      <family val="2"/>
    </font>
    <font>
      <sz val="11"/>
      <color rgb="FF333399"/>
      <name val="Verdana"/>
      <family val="2"/>
    </font>
    <font>
      <sz val="11"/>
      <color rgb="FFFF9900"/>
      <name val="Verdana"/>
      <family val="2"/>
    </font>
    <font>
      <sz val="11"/>
      <color rgb="FF996600"/>
      <name val="Calibri"/>
      <family val="2"/>
    </font>
    <font>
      <sz val="11"/>
      <color rgb="FF993300"/>
      <name val="Verdana"/>
      <family val="2"/>
    </font>
    <font>
      <sz val="10"/>
      <color rgb="FF80800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b/>
      <sz val="11"/>
      <color rgb="FF333333"/>
      <name val="Verdana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666699"/>
      <name val="Verdana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Verdan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Verdana"/>
      <family val="2"/>
    </font>
  </fonts>
  <fills count="9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indexed="50"/>
      </bottom>
    </border>
    <border>
      <left/>
      <right/>
      <top/>
      <bottom style="thin">
        <color rgb="FF99CC00"/>
      </bottom>
    </border>
    <border>
      <left/>
      <right/>
      <top/>
      <bottom style="medium">
        <color indexed="43"/>
      </bottom>
    </border>
    <border>
      <left/>
      <right/>
      <top/>
      <bottom style="thin">
        <color rgb="FFFFFF99"/>
      </bottom>
    </border>
    <border>
      <left/>
      <right/>
      <top/>
      <bottom style="hair">
        <color indexed="43"/>
      </bottom>
    </border>
    <border>
      <left/>
      <right/>
      <top/>
      <bottom style="hair">
        <color indexed="8"/>
      </bottom>
    </border>
    <border>
      <left/>
      <right/>
      <top/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>
        <color indexed="50"/>
      </top>
      <bottom style="hair">
        <color indexed="8"/>
      </bottom>
    </border>
    <border>
      <left/>
      <right/>
      <top style="thin">
        <color rgb="FF99CC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4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Border="0" applyProtection="0">
      <alignment/>
    </xf>
    <xf numFmtId="0" fontId="76" fillId="3" borderId="0">
      <alignment/>
      <protection/>
    </xf>
    <xf numFmtId="0" fontId="11" fillId="4" borderId="0" applyBorder="0" applyProtection="0">
      <alignment/>
    </xf>
    <xf numFmtId="0" fontId="76" fillId="5" borderId="0">
      <alignment/>
      <protection/>
    </xf>
    <xf numFmtId="0" fontId="11" fillId="4" borderId="0" applyBorder="0" applyProtection="0">
      <alignment/>
    </xf>
    <xf numFmtId="0" fontId="76" fillId="5" borderId="0">
      <alignment/>
      <protection/>
    </xf>
    <xf numFmtId="0" fontId="11" fillId="6" borderId="0" applyBorder="0" applyProtection="0">
      <alignment/>
    </xf>
    <xf numFmtId="0" fontId="76" fillId="7" borderId="0">
      <alignment/>
      <protection/>
    </xf>
    <xf numFmtId="0" fontId="11" fillId="4" borderId="0" applyBorder="0" applyProtection="0">
      <alignment/>
    </xf>
    <xf numFmtId="0" fontId="76" fillId="5" borderId="0">
      <alignment/>
      <protection/>
    </xf>
    <xf numFmtId="0" fontId="11" fillId="8" borderId="0" applyBorder="0" applyProtection="0">
      <alignment/>
    </xf>
    <xf numFmtId="0" fontId="76" fillId="9" borderId="0">
      <alignment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Border="0" applyProtection="0">
      <alignment/>
    </xf>
    <xf numFmtId="0" fontId="76" fillId="17" borderId="0">
      <alignment/>
      <protection/>
    </xf>
    <xf numFmtId="0" fontId="11" fillId="18" borderId="0" applyBorder="0" applyProtection="0">
      <alignment/>
    </xf>
    <xf numFmtId="0" fontId="76" fillId="19" borderId="0">
      <alignment/>
      <protection/>
    </xf>
    <xf numFmtId="0" fontId="11" fillId="6" borderId="0" applyBorder="0" applyProtection="0">
      <alignment/>
    </xf>
    <xf numFmtId="0" fontId="76" fillId="7" borderId="0">
      <alignment/>
      <protection/>
    </xf>
    <xf numFmtId="0" fontId="11" fillId="20" borderId="0" applyBorder="0" applyProtection="0">
      <alignment/>
    </xf>
    <xf numFmtId="0" fontId="76" fillId="21" borderId="0">
      <alignment/>
      <protection/>
    </xf>
    <xf numFmtId="0" fontId="11" fillId="6" borderId="0" applyBorder="0" applyProtection="0">
      <alignment/>
    </xf>
    <xf numFmtId="0" fontId="76" fillId="7" borderId="0">
      <alignment/>
      <protection/>
    </xf>
    <xf numFmtId="0" fontId="11" fillId="22" borderId="0" applyBorder="0" applyProtection="0">
      <alignment/>
    </xf>
    <xf numFmtId="0" fontId="76" fillId="23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8" fillId="16" borderId="0" applyBorder="0" applyProtection="0">
      <alignment/>
    </xf>
    <xf numFmtId="0" fontId="77" fillId="17" borderId="0">
      <alignment/>
      <protection/>
    </xf>
    <xf numFmtId="0" fontId="18" fillId="18" borderId="0" applyBorder="0" applyProtection="0">
      <alignment/>
    </xf>
    <xf numFmtId="0" fontId="77" fillId="19" borderId="0">
      <alignment/>
      <protection/>
    </xf>
    <xf numFmtId="0" fontId="18" fillId="6" borderId="0" applyBorder="0" applyProtection="0">
      <alignment/>
    </xf>
    <xf numFmtId="0" fontId="77" fillId="7" borderId="0">
      <alignment/>
      <protection/>
    </xf>
    <xf numFmtId="0" fontId="18" fillId="30" borderId="0" applyBorder="0" applyProtection="0">
      <alignment/>
    </xf>
    <xf numFmtId="0" fontId="77" fillId="31" borderId="0">
      <alignment/>
      <protection/>
    </xf>
    <xf numFmtId="0" fontId="18" fillId="32" borderId="0" applyBorder="0" applyProtection="0">
      <alignment/>
    </xf>
    <xf numFmtId="0" fontId="77" fillId="33" borderId="0">
      <alignment/>
      <protection/>
    </xf>
    <xf numFmtId="0" fontId="18" fillId="22" borderId="0" applyBorder="0" applyProtection="0">
      <alignment/>
    </xf>
    <xf numFmtId="0" fontId="77" fillId="23" borderId="0">
      <alignment/>
      <protection/>
    </xf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19" fillId="0" borderId="0" applyBorder="0" applyProtection="0">
      <alignment/>
    </xf>
    <xf numFmtId="0" fontId="20" fillId="40" borderId="0" applyBorder="0" applyProtection="0">
      <alignment/>
    </xf>
    <xf numFmtId="0" fontId="79" fillId="41" borderId="0">
      <alignment/>
      <protection/>
    </xf>
    <xf numFmtId="0" fontId="20" fillId="42" borderId="0" applyBorder="0" applyProtection="0">
      <alignment/>
    </xf>
    <xf numFmtId="0" fontId="79" fillId="43" borderId="0">
      <alignment/>
      <protection/>
    </xf>
    <xf numFmtId="0" fontId="19" fillId="44" borderId="0" applyBorder="0" applyProtection="0">
      <alignment/>
    </xf>
    <xf numFmtId="0" fontId="80" fillId="45" borderId="0">
      <alignment/>
      <protection/>
    </xf>
    <xf numFmtId="0" fontId="80" fillId="0" borderId="0">
      <alignment/>
      <protection/>
    </xf>
    <xf numFmtId="0" fontId="18" fillId="46" borderId="0" applyBorder="0" applyProtection="0">
      <alignment/>
    </xf>
    <xf numFmtId="0" fontId="77" fillId="47" borderId="0">
      <alignment/>
      <protection/>
    </xf>
    <xf numFmtId="0" fontId="18" fillId="48" borderId="0" applyBorder="0" applyProtection="0">
      <alignment/>
    </xf>
    <xf numFmtId="0" fontId="77" fillId="49" borderId="0">
      <alignment/>
      <protection/>
    </xf>
    <xf numFmtId="0" fontId="18" fillId="50" borderId="0" applyBorder="0" applyProtection="0">
      <alignment/>
    </xf>
    <xf numFmtId="0" fontId="77" fillId="51" borderId="0">
      <alignment/>
      <protection/>
    </xf>
    <xf numFmtId="0" fontId="18" fillId="52" borderId="0" applyBorder="0" applyProtection="0">
      <alignment/>
    </xf>
    <xf numFmtId="0" fontId="77" fillId="53" borderId="0">
      <alignment/>
      <protection/>
    </xf>
    <xf numFmtId="0" fontId="18" fillId="54" borderId="0" applyBorder="0" applyProtection="0">
      <alignment/>
    </xf>
    <xf numFmtId="0" fontId="77" fillId="55" borderId="0">
      <alignment/>
      <protection/>
    </xf>
    <xf numFmtId="0" fontId="18" fillId="42" borderId="0" applyBorder="0" applyProtection="0">
      <alignment/>
    </xf>
    <xf numFmtId="0" fontId="77" fillId="43" borderId="0">
      <alignment/>
      <protection/>
    </xf>
    <xf numFmtId="0" fontId="81" fillId="56" borderId="0">
      <alignment/>
      <protection/>
    </xf>
    <xf numFmtId="0" fontId="22" fillId="57" borderId="0" applyBorder="0" applyProtection="0">
      <alignment/>
    </xf>
    <xf numFmtId="0" fontId="82" fillId="58" borderId="0">
      <alignment/>
      <protection/>
    </xf>
    <xf numFmtId="0" fontId="21" fillId="59" borderId="0" applyBorder="0" applyProtection="0">
      <alignment/>
    </xf>
    <xf numFmtId="0" fontId="83" fillId="5" borderId="0">
      <alignment/>
      <protection/>
    </xf>
    <xf numFmtId="0" fontId="84" fillId="60" borderId="1" applyNumberFormat="0" applyAlignment="0" applyProtection="0"/>
    <xf numFmtId="0" fontId="23" fillId="22" borderId="2" applyProtection="0">
      <alignment/>
    </xf>
    <xf numFmtId="0" fontId="85" fillId="23" borderId="3">
      <alignment/>
      <protection/>
    </xf>
    <xf numFmtId="0" fontId="86" fillId="0" borderId="4" applyNumberFormat="0" applyFill="0" applyAlignment="0" applyProtection="0"/>
    <xf numFmtId="0" fontId="87" fillId="61" borderId="5" applyNumberFormat="0" applyAlignment="0" applyProtection="0"/>
    <xf numFmtId="0" fontId="24" fillId="62" borderId="0" applyBorder="0" applyProtection="0">
      <alignment/>
    </xf>
    <xf numFmtId="0" fontId="88" fillId="63" borderId="0">
      <alignment/>
      <protection/>
    </xf>
    <xf numFmtId="0" fontId="24" fillId="62" borderId="0" applyBorder="0" applyProtection="0">
      <alignment/>
    </xf>
    <xf numFmtId="0" fontId="88" fillId="63" borderId="0">
      <alignment/>
      <protection/>
    </xf>
    <xf numFmtId="0" fontId="24" fillId="62" borderId="0" applyBorder="0" applyProtection="0">
      <alignment/>
    </xf>
    <xf numFmtId="0" fontId="88" fillId="63" borderId="0">
      <alignment/>
      <protection/>
    </xf>
    <xf numFmtId="0" fontId="24" fillId="62" borderId="0" applyBorder="0" applyProtection="0">
      <alignment/>
    </xf>
    <xf numFmtId="0" fontId="88" fillId="63" borderId="0">
      <alignment/>
      <protection/>
    </xf>
    <xf numFmtId="0" fontId="25" fillId="64" borderId="6" applyProtection="0">
      <alignment/>
    </xf>
    <xf numFmtId="0" fontId="89" fillId="65" borderId="7">
      <alignment/>
      <protection/>
    </xf>
    <xf numFmtId="0" fontId="90" fillId="0" borderId="0" applyNumberFormat="0" applyFill="0" applyBorder="0" applyAlignment="0" applyProtection="0"/>
    <xf numFmtId="0" fontId="78" fillId="66" borderId="0" applyNumberFormat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169" fontId="4" fillId="0" borderId="0" applyFont="0" applyFill="0" applyBorder="0" applyAlignment="0" applyProtection="0"/>
    <xf numFmtId="182" fontId="91" fillId="0" borderId="0">
      <alignment/>
      <protection/>
    </xf>
    <xf numFmtId="0" fontId="6" fillId="72" borderId="0" applyBorder="0" applyProtection="0">
      <alignment/>
    </xf>
    <xf numFmtId="0" fontId="79" fillId="73" borderId="0">
      <alignment/>
      <protection/>
    </xf>
    <xf numFmtId="184" fontId="91" fillId="0" borderId="0">
      <alignment/>
      <protection/>
    </xf>
    <xf numFmtId="0" fontId="26" fillId="0" borderId="0" applyBorder="0" applyProtection="0">
      <alignment/>
    </xf>
    <xf numFmtId="0" fontId="92" fillId="0" borderId="0">
      <alignment/>
      <protection/>
    </xf>
    <xf numFmtId="0" fontId="27" fillId="0" borderId="0" applyBorder="0" applyProtection="0">
      <alignment/>
    </xf>
    <xf numFmtId="0" fontId="93" fillId="0" borderId="0">
      <alignment/>
      <protection/>
    </xf>
    <xf numFmtId="0" fontId="94" fillId="74" borderId="0">
      <alignment/>
      <protection/>
    </xf>
    <xf numFmtId="0" fontId="29" fillId="75" borderId="0" applyBorder="0" applyProtection="0">
      <alignment/>
    </xf>
    <xf numFmtId="0" fontId="95" fillId="74" borderId="0">
      <alignment/>
      <protection/>
    </xf>
    <xf numFmtId="0" fontId="28" fillId="75" borderId="0" applyBorder="0" applyProtection="0">
      <alignment/>
    </xf>
    <xf numFmtId="0" fontId="96" fillId="74" borderId="0">
      <alignment/>
      <protection/>
    </xf>
    <xf numFmtId="0" fontId="97" fillId="0" borderId="0">
      <alignment horizontal="center"/>
      <protection/>
    </xf>
    <xf numFmtId="0" fontId="98" fillId="0" borderId="0">
      <alignment/>
      <protection/>
    </xf>
    <xf numFmtId="0" fontId="32" fillId="0" borderId="8" applyProtection="0">
      <alignment/>
    </xf>
    <xf numFmtId="0" fontId="99" fillId="0" borderId="9">
      <alignment/>
      <protection/>
    </xf>
    <xf numFmtId="0" fontId="31" fillId="0" borderId="0" applyBorder="0" applyProtection="0">
      <alignment/>
    </xf>
    <xf numFmtId="0" fontId="100" fillId="0" borderId="0">
      <alignment/>
      <protection/>
    </xf>
    <xf numFmtId="0" fontId="101" fillId="0" borderId="0">
      <alignment/>
      <protection/>
    </xf>
    <xf numFmtId="0" fontId="33" fillId="0" borderId="10" applyProtection="0">
      <alignment/>
    </xf>
    <xf numFmtId="0" fontId="102" fillId="0" borderId="11">
      <alignment/>
      <protection/>
    </xf>
    <xf numFmtId="0" fontId="17" fillId="0" borderId="0" applyBorder="0" applyProtection="0">
      <alignment/>
    </xf>
    <xf numFmtId="0" fontId="103" fillId="0" borderId="0">
      <alignment/>
      <protection/>
    </xf>
    <xf numFmtId="0" fontId="104" fillId="0" borderId="0">
      <alignment/>
      <protection/>
    </xf>
    <xf numFmtId="0" fontId="34" fillId="0" borderId="12" applyProtection="0">
      <alignment/>
    </xf>
    <xf numFmtId="0" fontId="105" fillId="0" borderId="11">
      <alignment/>
      <protection/>
    </xf>
    <xf numFmtId="0" fontId="34" fillId="0" borderId="0" applyBorder="0" applyProtection="0">
      <alignment/>
    </xf>
    <xf numFmtId="0" fontId="105" fillId="0" borderId="0">
      <alignment/>
      <protection/>
    </xf>
    <xf numFmtId="0" fontId="30" fillId="0" borderId="0" applyBorder="0" applyProtection="0">
      <alignment/>
    </xf>
    <xf numFmtId="0" fontId="106" fillId="0" borderId="0">
      <alignment/>
      <protection/>
    </xf>
    <xf numFmtId="0" fontId="97" fillId="0" borderId="0">
      <alignment horizontal="center" textRotation="90"/>
      <protection/>
    </xf>
    <xf numFmtId="0" fontId="107" fillId="0" borderId="0">
      <alignment/>
      <protection/>
    </xf>
    <xf numFmtId="0" fontId="108" fillId="76" borderId="1" applyNumberFormat="0" applyAlignment="0" applyProtection="0"/>
    <xf numFmtId="0" fontId="35" fillId="77" borderId="2" applyProtection="0">
      <alignment/>
    </xf>
    <xf numFmtId="0" fontId="109" fillId="78" borderId="3">
      <alignment/>
      <protection/>
    </xf>
    <xf numFmtId="0" fontId="36" fillId="0" borderId="13" applyProtection="0">
      <alignment/>
    </xf>
    <xf numFmtId="0" fontId="110" fillId="0" borderId="14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1" fillId="3" borderId="0">
      <alignment/>
      <protection/>
    </xf>
    <xf numFmtId="0" fontId="38" fillId="16" borderId="0" applyBorder="0" applyProtection="0">
      <alignment/>
    </xf>
    <xf numFmtId="0" fontId="112" fillId="17" borderId="0">
      <alignment/>
      <protection/>
    </xf>
    <xf numFmtId="0" fontId="37" fillId="2" borderId="0" applyBorder="0" applyProtection="0">
      <alignment/>
    </xf>
    <xf numFmtId="0" fontId="113" fillId="3" borderId="0">
      <alignment/>
      <protection/>
    </xf>
    <xf numFmtId="0" fontId="114" fillId="79" borderId="0" applyNumberFormat="0" applyBorder="0" applyAlignment="0" applyProtection="0"/>
    <xf numFmtId="0" fontId="4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0" fontId="3" fillId="0" borderId="0" applyBorder="0" applyProtection="0">
      <alignment/>
    </xf>
    <xf numFmtId="0" fontId="116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0" fontId="3" fillId="0" borderId="0" applyBorder="0" applyProtection="0">
      <alignment/>
    </xf>
    <xf numFmtId="0" fontId="116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76" fillId="0" borderId="0">
      <alignment/>
      <protection/>
    </xf>
    <xf numFmtId="0" fontId="1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1" fillId="0" borderId="0" applyBorder="0" applyProtection="0">
      <alignment/>
    </xf>
    <xf numFmtId="0" fontId="76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76" fillId="0" borderId="0">
      <alignment/>
      <protection/>
    </xf>
    <xf numFmtId="0" fontId="1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1" fillId="0" borderId="0" applyBorder="0" applyProtection="0">
      <alignment/>
    </xf>
    <xf numFmtId="0" fontId="76" fillId="0" borderId="0">
      <alignment/>
      <protection/>
    </xf>
    <xf numFmtId="0" fontId="91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4" fillId="0" borderId="0">
      <alignment/>
      <protection/>
    </xf>
    <xf numFmtId="0" fontId="116" fillId="0" borderId="0">
      <alignment/>
      <protection/>
    </xf>
    <xf numFmtId="0" fontId="91" fillId="0" borderId="0">
      <alignment/>
      <protection/>
    </xf>
    <xf numFmtId="0" fontId="1" fillId="80" borderId="15" applyNumberFormat="0" applyFont="0" applyAlignment="0" applyProtection="0"/>
    <xf numFmtId="0" fontId="120" fillId="3" borderId="3">
      <alignment/>
      <protection/>
    </xf>
    <xf numFmtId="0" fontId="9" fillId="2" borderId="16" applyProtection="0">
      <alignment/>
    </xf>
    <xf numFmtId="0" fontId="119" fillId="3" borderId="17">
      <alignment/>
      <protection/>
    </xf>
    <xf numFmtId="0" fontId="39" fillId="2" borderId="2" applyProtection="0">
      <alignment/>
    </xf>
    <xf numFmtId="0" fontId="121" fillId="3" borderId="3">
      <alignment/>
      <protection/>
    </xf>
    <xf numFmtId="0" fontId="122" fillId="60" borderId="18" applyNumberFormat="0" applyAlignment="0" applyProtection="0"/>
    <xf numFmtId="0" fontId="40" fillId="22" borderId="19" applyProtection="0">
      <alignment/>
    </xf>
    <xf numFmtId="0" fontId="123" fillId="23" borderId="20">
      <alignment/>
      <protection/>
    </xf>
    <xf numFmtId="9" fontId="1" fillId="0" borderId="0" applyFont="0" applyFill="0" applyBorder="0" applyAlignment="0" applyProtection="0"/>
    <xf numFmtId="0" fontId="124" fillId="0" borderId="0">
      <alignment/>
      <protection/>
    </xf>
    <xf numFmtId="0" fontId="125" fillId="0" borderId="0">
      <alignment/>
      <protection/>
    </xf>
    <xf numFmtId="175" fontId="124" fillId="0" borderId="0">
      <alignment/>
      <protection/>
    </xf>
    <xf numFmtId="175" fontId="126" fillId="0" borderId="0">
      <alignment/>
      <protection/>
    </xf>
    <xf numFmtId="0" fontId="9" fillId="0" borderId="0" applyBorder="0" applyProtection="0">
      <alignment/>
    </xf>
    <xf numFmtId="0" fontId="91" fillId="0" borderId="0">
      <alignment/>
      <protection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9" fillId="0" borderId="0" applyBorder="0" applyProtection="0">
      <alignment/>
    </xf>
    <xf numFmtId="0" fontId="91" fillId="0" borderId="0">
      <alignment/>
      <protection/>
    </xf>
    <xf numFmtId="0" fontId="41" fillId="0" borderId="0" applyBorder="0" applyProtection="0">
      <alignment/>
    </xf>
    <xf numFmtId="0" fontId="129" fillId="0" borderId="0">
      <alignment/>
      <protection/>
    </xf>
    <xf numFmtId="0" fontId="130" fillId="0" borderId="0" applyNumberFormat="0" applyFill="0" applyBorder="0" applyAlignment="0" applyProtection="0"/>
    <xf numFmtId="0" fontId="131" fillId="0" borderId="21" applyNumberFormat="0" applyFill="0" applyAlignment="0" applyProtection="0"/>
    <xf numFmtId="0" fontId="132" fillId="0" borderId="22" applyNumberFormat="0" applyFill="0" applyAlignment="0" applyProtection="0"/>
    <xf numFmtId="0" fontId="133" fillId="0" borderId="23" applyNumberFormat="0" applyFill="0" applyAlignment="0" applyProtection="0"/>
    <xf numFmtId="0" fontId="133" fillId="0" borderId="0" applyNumberFormat="0" applyFill="0" applyBorder="0" applyAlignment="0" applyProtection="0"/>
    <xf numFmtId="0" fontId="42" fillId="0" borderId="24" applyProtection="0">
      <alignment/>
    </xf>
    <xf numFmtId="0" fontId="134" fillId="0" borderId="25">
      <alignment/>
      <protection/>
    </xf>
    <xf numFmtId="0" fontId="135" fillId="0" borderId="26" applyNumberFormat="0" applyFill="0" applyAlignment="0" applyProtection="0"/>
    <xf numFmtId="0" fontId="136" fillId="81" borderId="0" applyNumberFormat="0" applyBorder="0" applyAlignment="0" applyProtection="0"/>
    <xf numFmtId="0" fontId="137" fillId="82" borderId="0" applyNumberFormat="0" applyBorder="0" applyAlignment="0" applyProtection="0"/>
    <xf numFmtId="16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Border="0" applyProtection="0">
      <alignment/>
    </xf>
    <xf numFmtId="0" fontId="81" fillId="0" borderId="0">
      <alignment/>
      <protection/>
    </xf>
    <xf numFmtId="0" fontId="43" fillId="0" borderId="0" applyBorder="0" applyProtection="0">
      <alignment/>
    </xf>
    <xf numFmtId="0" fontId="138" fillId="0" borderId="0">
      <alignment/>
      <protection/>
    </xf>
  </cellStyleXfs>
  <cellXfs count="231">
    <xf numFmtId="0" fontId="0" fillId="0" borderId="0" xfId="0" applyFont="1" applyAlignment="1">
      <alignment/>
    </xf>
    <xf numFmtId="0" fontId="2" fillId="83" borderId="27" xfId="0" applyFont="1" applyFill="1" applyBorder="1" applyAlignment="1" applyProtection="1">
      <alignment horizontal="center" vertical="center" wrapText="1"/>
      <protection locked="0"/>
    </xf>
    <xf numFmtId="0" fontId="2" fillId="84" borderId="27" xfId="0" applyFont="1" applyFill="1" applyBorder="1" applyAlignment="1" applyProtection="1">
      <alignment horizontal="center" vertical="center"/>
      <protection locked="0"/>
    </xf>
    <xf numFmtId="0" fontId="3" fillId="84" borderId="27" xfId="0" applyFont="1" applyFill="1" applyBorder="1" applyAlignment="1" applyProtection="1">
      <alignment vertical="center" wrapText="1"/>
      <protection locked="0"/>
    </xf>
    <xf numFmtId="0" fontId="3" fillId="84" borderId="27" xfId="0" applyFont="1" applyFill="1" applyBorder="1" applyAlignment="1" applyProtection="1">
      <alignment horizontal="center" vertical="center" wrapText="1"/>
      <protection locked="0"/>
    </xf>
    <xf numFmtId="0" fontId="4" fillId="84" borderId="27" xfId="0" applyFont="1" applyFill="1" applyBorder="1" applyAlignment="1" applyProtection="1">
      <alignment vertical="center"/>
      <protection locked="0"/>
    </xf>
    <xf numFmtId="0" fontId="3" fillId="84" borderId="27" xfId="0" applyFont="1" applyFill="1" applyBorder="1" applyAlignment="1" applyProtection="1">
      <alignment horizontal="left" vertical="center" wrapText="1"/>
      <protection locked="0"/>
    </xf>
    <xf numFmtId="0" fontId="3" fillId="85" borderId="27" xfId="0" applyFont="1" applyFill="1" applyBorder="1" applyAlignment="1">
      <alignment horizontal="center" vertical="center" wrapText="1"/>
    </xf>
    <xf numFmtId="0" fontId="3" fillId="85" borderId="27" xfId="0" applyFont="1" applyFill="1" applyBorder="1" applyAlignment="1">
      <alignment horizontal="left" vertical="center" wrapText="1"/>
    </xf>
    <xf numFmtId="0" fontId="5" fillId="85" borderId="27" xfId="0" applyFont="1" applyFill="1" applyBorder="1" applyAlignment="1">
      <alignment horizontal="left" vertical="center" wrapText="1"/>
    </xf>
    <xf numFmtId="0" fontId="5" fillId="85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27" xfId="217" applyFont="1" applyBorder="1" applyAlignment="1" applyProtection="1">
      <alignment horizontal="justify" vertical="center" wrapText="1"/>
      <protection/>
    </xf>
    <xf numFmtId="170" fontId="3" fillId="0" borderId="27" xfId="155" applyNumberFormat="1" applyFont="1" applyBorder="1" applyAlignment="1" applyProtection="1">
      <alignment horizontal="center" vertical="center" wrapText="1"/>
      <protection/>
    </xf>
    <xf numFmtId="0" fontId="3" fillId="0" borderId="27" xfId="217" applyFont="1" applyBorder="1" applyAlignment="1" applyProtection="1">
      <alignment horizontal="center" vertical="center" wrapText="1"/>
      <protection/>
    </xf>
    <xf numFmtId="170" fontId="3" fillId="0" borderId="27" xfId="217" applyNumberFormat="1" applyFont="1" applyBorder="1" applyAlignment="1" applyProtection="1">
      <alignment horizontal="center" vertical="center" wrapText="1"/>
      <protection/>
    </xf>
    <xf numFmtId="1" fontId="3" fillId="0" borderId="27" xfId="217" applyNumberFormat="1" applyFont="1" applyBorder="1" applyAlignment="1" applyProtection="1">
      <alignment horizontal="center" vertical="center" wrapText="1"/>
      <protection/>
    </xf>
    <xf numFmtId="1" fontId="3" fillId="0" borderId="27" xfId="217" applyNumberFormat="1" applyFont="1" applyBorder="1" applyAlignment="1" applyProtection="1">
      <alignment horizontal="center" vertical="center" wrapText="1"/>
      <protection/>
    </xf>
    <xf numFmtId="0" fontId="3" fillId="0" borderId="27" xfId="218" applyFont="1" applyBorder="1" applyAlignment="1" applyProtection="1">
      <alignment horizontal="center" vertical="center" wrapText="1"/>
      <protection/>
    </xf>
    <xf numFmtId="0" fontId="3" fillId="0" borderId="27" xfId="218" applyFont="1" applyBorder="1" applyAlignment="1" applyProtection="1">
      <alignment horizontal="left" vertical="center" wrapText="1"/>
      <protection/>
    </xf>
    <xf numFmtId="3" fontId="3" fillId="85" borderId="27" xfId="0" applyNumberFormat="1" applyFont="1" applyFill="1" applyBorder="1" applyAlignment="1">
      <alignment horizontal="center" vertical="center" wrapText="1"/>
    </xf>
    <xf numFmtId="0" fontId="3" fillId="0" borderId="27" xfId="217" applyFont="1" applyBorder="1" applyAlignment="1" applyProtection="1">
      <alignment horizontal="left" vertical="center" wrapText="1"/>
      <protection/>
    </xf>
    <xf numFmtId="0" fontId="3" fillId="0" borderId="27" xfId="217" applyFont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wrapText="1"/>
    </xf>
    <xf numFmtId="0" fontId="4" fillId="0" borderId="27" xfId="217" applyFont="1" applyBorder="1" applyAlignment="1" applyProtection="1">
      <alignment horizontal="center" vertical="center" wrapText="1"/>
      <protection/>
    </xf>
    <xf numFmtId="3" fontId="3" fillId="0" borderId="27" xfId="21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27" xfId="217" applyFont="1" applyBorder="1" applyAlignment="1" applyProtection="1">
      <alignment horizontal="left" vertical="center" wrapText="1"/>
      <protection/>
    </xf>
    <xf numFmtId="0" fontId="3" fillId="0" borderId="27" xfId="217" applyFont="1" applyBorder="1" applyAlignment="1" applyProtection="1">
      <alignment horizontal="justify" vertical="center" wrapText="1"/>
      <protection/>
    </xf>
    <xf numFmtId="170" fontId="3" fillId="0" borderId="27" xfId="217" applyNumberFormat="1" applyFont="1" applyBorder="1" applyAlignment="1" applyProtection="1">
      <alignment horizontal="center" vertical="center" wrapText="1"/>
      <protection/>
    </xf>
    <xf numFmtId="170" fontId="3" fillId="0" borderId="27" xfId="218" applyNumberFormat="1" applyFont="1" applyBorder="1" applyAlignment="1" applyProtection="1">
      <alignment horizontal="center" vertical="center" wrapText="1"/>
      <protection/>
    </xf>
    <xf numFmtId="3" fontId="3" fillId="0" borderId="27" xfId="218" applyNumberFormat="1" applyFont="1" applyBorder="1" applyAlignment="1" applyProtection="1">
      <alignment horizontal="center" vertical="center" wrapText="1"/>
      <protection/>
    </xf>
    <xf numFmtId="3" fontId="3" fillId="0" borderId="27" xfId="218" applyNumberFormat="1" applyFont="1" applyFill="1" applyBorder="1" applyAlignment="1" applyProtection="1">
      <alignment horizontal="center" vertical="center" wrapText="1"/>
      <protection/>
    </xf>
    <xf numFmtId="170" fontId="10" fillId="0" borderId="27" xfId="217" applyNumberFormat="1" applyFont="1" applyBorder="1" applyAlignment="1" applyProtection="1">
      <alignment horizontal="center" vertical="center" wrapText="1"/>
      <protection/>
    </xf>
    <xf numFmtId="0" fontId="4" fillId="0" borderId="0" xfId="331">
      <alignment/>
      <protection/>
    </xf>
    <xf numFmtId="0" fontId="8" fillId="0" borderId="27" xfId="217" applyFont="1" applyBorder="1" applyAlignment="1" applyProtection="1">
      <alignment horizontal="justify" vertical="center" wrapText="1"/>
      <protection/>
    </xf>
    <xf numFmtId="0" fontId="8" fillId="0" borderId="27" xfId="217" applyFont="1" applyBorder="1" applyAlignment="1" applyProtection="1">
      <alignment horizontal="justify" vertical="center" wrapText="1"/>
      <protection/>
    </xf>
    <xf numFmtId="170" fontId="3" fillId="0" borderId="27" xfId="217" applyNumberFormat="1" applyFont="1" applyFill="1" applyBorder="1" applyAlignment="1" applyProtection="1">
      <alignment horizontal="center" vertical="center" wrapText="1"/>
      <protection/>
    </xf>
    <xf numFmtId="0" fontId="10" fillId="0" borderId="27" xfId="217" applyFont="1" applyBorder="1" applyAlignment="1" applyProtection="1">
      <alignment horizontal="justify" vertical="center" wrapText="1"/>
      <protection/>
    </xf>
    <xf numFmtId="170" fontId="3" fillId="0" borderId="27" xfId="220" applyNumberFormat="1" applyFont="1" applyBorder="1" applyAlignment="1" applyProtection="1">
      <alignment horizontal="center" vertical="center" wrapText="1"/>
      <protection/>
    </xf>
    <xf numFmtId="170" fontId="3" fillId="85" borderId="27" xfId="217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71" fontId="8" fillId="0" borderId="28" xfId="217" applyNumberFormat="1" applyFont="1" applyBorder="1" applyAlignment="1" applyProtection="1">
      <alignment horizontal="center" vertical="center" wrapText="1"/>
      <protection/>
    </xf>
    <xf numFmtId="0" fontId="6" fillId="86" borderId="27" xfId="0" applyFont="1" applyFill="1" applyBorder="1" applyAlignment="1" applyProtection="1">
      <alignment horizontal="center" vertical="center" wrapText="1"/>
      <protection/>
    </xf>
    <xf numFmtId="4" fontId="6" fillId="87" borderId="27" xfId="190" applyNumberFormat="1" applyFont="1" applyFill="1" applyBorder="1" applyAlignment="1" applyProtection="1">
      <alignment horizontal="center" vertical="center" wrapText="1"/>
      <protection locked="0"/>
    </xf>
    <xf numFmtId="170" fontId="6" fillId="87" borderId="27" xfId="19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14" fillId="0" borderId="27" xfId="220" applyFont="1" applyBorder="1" applyAlignment="1" applyProtection="1">
      <alignment horizontal="center" vertical="center" wrapText="1"/>
      <protection/>
    </xf>
    <xf numFmtId="0" fontId="14" fillId="0" borderId="27" xfId="220" applyFont="1" applyBorder="1" applyAlignment="1" applyProtection="1">
      <alignment horizontal="justify" vertical="center" wrapText="1"/>
      <protection/>
    </xf>
    <xf numFmtId="3" fontId="4" fillId="0" borderId="27" xfId="213" applyNumberFormat="1" applyFont="1" applyBorder="1" applyAlignment="1">
      <alignment horizontal="center"/>
      <protection/>
    </xf>
    <xf numFmtId="170" fontId="4" fillId="0" borderId="27" xfId="213" applyNumberFormat="1" applyFont="1" applyBorder="1" applyAlignment="1">
      <alignment horizontal="center" vertical="center"/>
      <protection/>
    </xf>
    <xf numFmtId="3" fontId="14" fillId="0" borderId="27" xfId="220" applyNumberFormat="1" applyFont="1" applyBorder="1" applyAlignment="1" applyProtection="1">
      <alignment horizontal="center" vertical="center" wrapText="1"/>
      <protection/>
    </xf>
    <xf numFmtId="170" fontId="14" fillId="0" borderId="27" xfId="220" applyNumberFormat="1" applyFont="1" applyBorder="1" applyAlignment="1" applyProtection="1">
      <alignment horizontal="center" vertical="center" wrapText="1"/>
      <protection/>
    </xf>
    <xf numFmtId="3" fontId="14" fillId="0" borderId="27" xfId="220" applyNumberFormat="1" applyFont="1" applyBorder="1" applyAlignment="1">
      <alignment horizontal="center"/>
      <protection/>
    </xf>
    <xf numFmtId="3" fontId="3" fillId="0" borderId="27" xfId="220" applyNumberFormat="1" applyFont="1" applyBorder="1" applyAlignment="1" applyProtection="1">
      <alignment horizontal="center" vertical="center" wrapText="1"/>
      <protection/>
    </xf>
    <xf numFmtId="170" fontId="4" fillId="0" borderId="27" xfId="226" applyNumberFormat="1" applyFont="1" applyBorder="1" applyAlignment="1">
      <alignment horizontal="center" vertical="center"/>
      <protection/>
    </xf>
    <xf numFmtId="170" fontId="3" fillId="0" borderId="27" xfId="220" applyNumberFormat="1" applyFont="1" applyBorder="1" applyAlignment="1" applyProtection="1">
      <alignment horizontal="center" vertical="center" wrapText="1"/>
      <protection/>
    </xf>
    <xf numFmtId="0" fontId="3" fillId="0" borderId="27" xfId="217" applyFont="1" applyFill="1" applyBorder="1" applyAlignment="1" applyProtection="1">
      <alignment horizontal="left" vertical="center" wrapText="1"/>
      <protection/>
    </xf>
    <xf numFmtId="0" fontId="3" fillId="0" borderId="27" xfId="217" applyFont="1" applyFill="1" applyBorder="1" applyAlignment="1" applyProtection="1">
      <alignment horizontal="center" vertical="center" wrapText="1"/>
      <protection/>
    </xf>
    <xf numFmtId="170" fontId="4" fillId="0" borderId="27" xfId="116" applyNumberFormat="1" applyFont="1" applyBorder="1" applyAlignment="1">
      <alignment horizontal="center" vertical="center"/>
    </xf>
    <xf numFmtId="0" fontId="3" fillId="0" borderId="27" xfId="217" applyFont="1" applyFill="1" applyBorder="1" applyAlignment="1" applyProtection="1">
      <alignment horizontal="left" vertical="center" wrapText="1"/>
      <protection/>
    </xf>
    <xf numFmtId="0" fontId="3" fillId="0" borderId="27" xfId="217" applyFont="1" applyFill="1" applyBorder="1" applyAlignment="1" applyProtection="1">
      <alignment horizontal="center" vertical="center" wrapText="1"/>
      <protection/>
    </xf>
    <xf numFmtId="170" fontId="4" fillId="0" borderId="27" xfId="398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wrapText="1"/>
    </xf>
    <xf numFmtId="0" fontId="3" fillId="0" borderId="27" xfId="220" applyFont="1" applyBorder="1" applyAlignment="1" applyProtection="1">
      <alignment horizontal="justify" vertical="center" wrapText="1"/>
      <protection/>
    </xf>
    <xf numFmtId="170" fontId="4" fillId="0" borderId="27" xfId="325" applyNumberFormat="1" applyFont="1" applyBorder="1">
      <alignment/>
      <protection/>
    </xf>
    <xf numFmtId="3" fontId="4" fillId="0" borderId="27" xfId="323" applyNumberFormat="1" applyFont="1" applyBorder="1">
      <alignment/>
      <protection/>
    </xf>
    <xf numFmtId="3" fontId="3" fillId="0" borderId="27" xfId="223" applyNumberFormat="1" applyFont="1" applyFill="1" applyBorder="1" applyAlignment="1">
      <alignment horizontal="center" vertical="center" wrapText="1"/>
    </xf>
    <xf numFmtId="170" fontId="3" fillId="0" borderId="27" xfId="223" applyNumberFormat="1" applyFont="1" applyFill="1" applyBorder="1" applyAlignment="1">
      <alignment horizontal="center" vertical="center" wrapText="1"/>
    </xf>
    <xf numFmtId="174" fontId="3" fillId="0" borderId="27" xfId="223" applyNumberFormat="1" applyFont="1" applyFill="1" applyBorder="1" applyAlignment="1">
      <alignment horizontal="center" vertical="center" wrapText="1"/>
    </xf>
    <xf numFmtId="174" fontId="3" fillId="0" borderId="27" xfId="223" applyNumberFormat="1" applyFont="1" applyFill="1" applyBorder="1" applyAlignment="1">
      <alignment horizontal="left" vertical="center" wrapText="1"/>
    </xf>
    <xf numFmtId="3" fontId="3" fillId="0" borderId="27" xfId="357" applyNumberFormat="1" applyFont="1" applyBorder="1" applyAlignment="1">
      <alignment horizontal="center"/>
      <protection/>
    </xf>
    <xf numFmtId="170" fontId="14" fillId="0" borderId="27" xfId="223" applyNumberFormat="1" applyFont="1" applyFill="1" applyBorder="1" applyAlignment="1">
      <alignment horizontal="center" vertical="center" wrapText="1"/>
    </xf>
    <xf numFmtId="3" fontId="14" fillId="0" borderId="27" xfId="223" applyNumberFormat="1" applyFont="1" applyFill="1" applyBorder="1" applyAlignment="1">
      <alignment horizontal="center" vertical="center" wrapText="1"/>
    </xf>
    <xf numFmtId="49" fontId="6" fillId="88" borderId="27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27" xfId="0" applyNumberFormat="1" applyFont="1" applyBorder="1" applyAlignment="1">
      <alignment horizontal="center"/>
    </xf>
    <xf numFmtId="0" fontId="3" fillId="0" borderId="27" xfId="217" applyFont="1" applyFill="1" applyBorder="1" applyAlignment="1" applyProtection="1">
      <alignment horizontal="justify" vertical="center" wrapText="1"/>
      <protection/>
    </xf>
    <xf numFmtId="0" fontId="3" fillId="0" borderId="27" xfId="218" applyFont="1" applyBorder="1" applyAlignment="1" applyProtection="1">
      <alignment horizontal="center" vertical="center" wrapText="1"/>
      <protection/>
    </xf>
    <xf numFmtId="0" fontId="4" fillId="0" borderId="27" xfId="217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wrapText="1"/>
    </xf>
    <xf numFmtId="0" fontId="3" fillId="0" borderId="27" xfId="220" applyFont="1" applyBorder="1" applyAlignment="1" applyProtection="1">
      <alignment horizontal="center" vertical="center" wrapText="1"/>
      <protection/>
    </xf>
    <xf numFmtId="170" fontId="4" fillId="0" borderId="27" xfId="234" applyNumberFormat="1" applyFont="1" applyBorder="1" applyAlignment="1">
      <alignment horizontal="center"/>
      <protection/>
    </xf>
    <xf numFmtId="0" fontId="3" fillId="0" borderId="27" xfId="22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left"/>
    </xf>
    <xf numFmtId="170" fontId="3" fillId="0" borderId="27" xfId="0" applyNumberFormat="1" applyFont="1" applyBorder="1" applyAlignment="1">
      <alignment horizontal="center" vertical="center"/>
    </xf>
    <xf numFmtId="0" fontId="3" fillId="0" borderId="27" xfId="220" applyFont="1" applyFill="1" applyBorder="1" applyAlignment="1" applyProtection="1">
      <alignment horizontal="justify" vertical="center" wrapText="1"/>
      <protection/>
    </xf>
    <xf numFmtId="0" fontId="14" fillId="0" borderId="27" xfId="220" applyFont="1" applyFill="1" applyBorder="1" applyAlignment="1" applyProtection="1">
      <alignment horizontal="center" vertical="center" wrapText="1"/>
      <protection/>
    </xf>
    <xf numFmtId="170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wrapText="1"/>
    </xf>
    <xf numFmtId="0" fontId="3" fillId="0" borderId="27" xfId="222" applyFont="1" applyBorder="1" applyAlignment="1" applyProtection="1">
      <alignment horizontal="center" vertical="center" wrapText="1"/>
      <protection/>
    </xf>
    <xf numFmtId="0" fontId="3" fillId="0" borderId="27" xfId="222" applyFont="1" applyBorder="1" applyAlignment="1" applyProtection="1">
      <alignment horizontal="left" vertical="center" wrapText="1"/>
      <protection/>
    </xf>
    <xf numFmtId="0" fontId="10" fillId="0" borderId="27" xfId="217" applyFont="1" applyBorder="1" applyAlignment="1" applyProtection="1">
      <alignment horizontal="justify" vertical="center" wrapText="1"/>
      <protection/>
    </xf>
    <xf numFmtId="0" fontId="3" fillId="0" borderId="27" xfId="223" applyNumberFormat="1" applyFont="1" applyFill="1" applyBorder="1" applyAlignment="1">
      <alignment horizontal="center" vertical="center" wrapText="1"/>
    </xf>
    <xf numFmtId="0" fontId="9" fillId="0" borderId="27" xfId="22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/>
    </xf>
    <xf numFmtId="170" fontId="9" fillId="0" borderId="27" xfId="220" applyNumberFormat="1" applyFont="1" applyBorder="1" applyAlignment="1" applyProtection="1">
      <alignment horizontal="center" vertical="center" wrapText="1"/>
      <protection/>
    </xf>
    <xf numFmtId="0" fontId="9" fillId="0" borderId="27" xfId="217" applyFont="1" applyFill="1" applyBorder="1" applyAlignment="1" applyProtection="1">
      <alignment horizontal="justify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171" fontId="3" fillId="0" borderId="27" xfId="217" applyNumberFormat="1" applyFont="1" applyFill="1" applyBorder="1" applyAlignment="1" applyProtection="1">
      <alignment horizontal="center" vertical="center" wrapText="1"/>
      <protection/>
    </xf>
    <xf numFmtId="171" fontId="3" fillId="0" borderId="27" xfId="217" applyNumberFormat="1" applyFont="1" applyFill="1" applyBorder="1" applyAlignment="1" applyProtection="1">
      <alignment horizontal="left" vertical="top" wrapText="1"/>
      <protection/>
    </xf>
    <xf numFmtId="171" fontId="3" fillId="0" borderId="27" xfId="217" applyNumberFormat="1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>
      <alignment/>
    </xf>
    <xf numFmtId="0" fontId="10" fillId="0" borderId="27" xfId="0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173" fontId="4" fillId="0" borderId="27" xfId="213" applyNumberFormat="1" applyFont="1" applyFill="1" applyBorder="1" applyAlignment="1">
      <alignment horizontal="left"/>
      <protection/>
    </xf>
    <xf numFmtId="174" fontId="14" fillId="0" borderId="27" xfId="220" applyNumberFormat="1" applyFont="1" applyFill="1" applyBorder="1" applyAlignment="1" applyProtection="1">
      <alignment horizontal="left" vertical="center" wrapText="1"/>
      <protection/>
    </xf>
    <xf numFmtId="0" fontId="4" fillId="0" borderId="27" xfId="213" applyFont="1" applyFill="1" applyBorder="1" applyAlignment="1">
      <alignment horizontal="left"/>
      <protection/>
    </xf>
    <xf numFmtId="174" fontId="3" fillId="0" borderId="27" xfId="220" applyNumberFormat="1" applyFont="1" applyFill="1" applyBorder="1" applyAlignment="1" applyProtection="1">
      <alignment horizontal="left" vertical="center" wrapText="1"/>
      <protection/>
    </xf>
    <xf numFmtId="173" fontId="4" fillId="0" borderId="27" xfId="226" applyNumberFormat="1" applyFill="1" applyBorder="1" applyAlignment="1">
      <alignment horizontal="left"/>
      <protection/>
    </xf>
    <xf numFmtId="174" fontId="12" fillId="0" borderId="27" xfId="220" applyNumberFormat="1" applyFont="1" applyFill="1" applyBorder="1" applyAlignment="1" applyProtection="1">
      <alignment horizontal="center" vertical="center" wrapText="1"/>
      <protection/>
    </xf>
    <xf numFmtId="174" fontId="15" fillId="0" borderId="27" xfId="220" applyNumberFormat="1" applyFont="1" applyFill="1" applyBorder="1" applyAlignment="1" applyProtection="1">
      <alignment horizontal="left" vertical="top" wrapText="1"/>
      <protection/>
    </xf>
    <xf numFmtId="173" fontId="4" fillId="0" borderId="27" xfId="230" applyNumberFormat="1" applyFont="1" applyFill="1" applyBorder="1" applyAlignment="1">
      <alignment horizontal="left"/>
      <protection/>
    </xf>
    <xf numFmtId="174" fontId="16" fillId="0" borderId="27" xfId="220" applyNumberFormat="1" applyFont="1" applyFill="1" applyBorder="1" applyAlignment="1" applyProtection="1">
      <alignment horizontal="center" vertical="center" wrapText="1"/>
      <protection/>
    </xf>
    <xf numFmtId="174" fontId="13" fillId="0" borderId="27" xfId="220" applyNumberFormat="1" applyFont="1" applyFill="1" applyBorder="1" applyAlignment="1" applyProtection="1">
      <alignment horizontal="left" vertical="top" wrapText="1"/>
      <protection/>
    </xf>
    <xf numFmtId="174" fontId="14" fillId="0" borderId="27" xfId="22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left" wrapText="1"/>
    </xf>
    <xf numFmtId="171" fontId="1" fillId="0" borderId="27" xfId="217" applyNumberFormat="1" applyFont="1" applyFill="1" applyBorder="1" applyAlignment="1" applyProtection="1">
      <alignment horizontal="center" vertical="center" wrapText="1"/>
      <protection/>
    </xf>
    <xf numFmtId="170" fontId="3" fillId="0" borderId="27" xfId="220" applyNumberFormat="1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/>
    </xf>
    <xf numFmtId="171" fontId="3" fillId="0" borderId="27" xfId="218" applyNumberFormat="1" applyFont="1" applyFill="1" applyBorder="1" applyAlignment="1" applyProtection="1">
      <alignment horizontal="center" vertical="center" wrapText="1"/>
      <protection/>
    </xf>
    <xf numFmtId="171" fontId="3" fillId="0" borderId="27" xfId="218" applyNumberFormat="1" applyFont="1" applyFill="1" applyBorder="1" applyAlignment="1" applyProtection="1">
      <alignment horizontal="left" vertical="center" wrapText="1"/>
      <protection/>
    </xf>
    <xf numFmtId="171" fontId="3" fillId="0" borderId="27" xfId="217" applyNumberFormat="1" applyFont="1" applyFill="1" applyBorder="1" applyAlignment="1" applyProtection="1">
      <alignment vertical="center" wrapText="1"/>
      <protection/>
    </xf>
    <xf numFmtId="172" fontId="3" fillId="0" borderId="27" xfId="217" applyNumberFormat="1" applyFont="1" applyFill="1" applyBorder="1" applyAlignment="1" applyProtection="1">
      <alignment vertical="center" wrapText="1"/>
      <protection/>
    </xf>
    <xf numFmtId="172" fontId="3" fillId="0" borderId="27" xfId="217" applyNumberFormat="1" applyFont="1" applyFill="1" applyBorder="1" applyAlignment="1" applyProtection="1">
      <alignment horizontal="left" vertical="center" wrapText="1"/>
      <protection/>
    </xf>
    <xf numFmtId="174" fontId="12" fillId="0" borderId="27" xfId="222" applyNumberFormat="1" applyFont="1" applyFill="1" applyBorder="1" applyAlignment="1" applyProtection="1">
      <alignment horizontal="center" vertical="center" wrapText="1"/>
      <protection/>
    </xf>
    <xf numFmtId="0" fontId="4" fillId="0" borderId="27" xfId="325" applyFont="1" applyFill="1" applyBorder="1" applyAlignment="1">
      <alignment horizontal="left"/>
      <protection/>
    </xf>
    <xf numFmtId="171" fontId="3" fillId="0" borderId="27" xfId="220" applyNumberFormat="1" applyFont="1" applyFill="1" applyBorder="1" applyAlignment="1" applyProtection="1">
      <alignment horizontal="left" vertical="center" wrapText="1"/>
      <protection/>
    </xf>
    <xf numFmtId="171" fontId="3" fillId="0" borderId="27" xfId="220" applyNumberFormat="1" applyFont="1" applyFill="1" applyBorder="1" applyAlignment="1" applyProtection="1">
      <alignment horizontal="center" vertical="center" wrapText="1"/>
      <protection/>
    </xf>
    <xf numFmtId="171" fontId="3" fillId="0" borderId="27" xfId="22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7" fillId="84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87" borderId="27" xfId="190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4" fillId="0" borderId="27" xfId="0" applyNumberFormat="1" applyFont="1" applyFill="1" applyBorder="1" applyAlignment="1">
      <alignment horizontal="center" vertical="center"/>
    </xf>
    <xf numFmtId="3" fontId="3" fillId="0" borderId="27" xfId="217" applyNumberFormat="1" applyFont="1" applyFill="1" applyBorder="1" applyAlignment="1" applyProtection="1">
      <alignment horizontal="center" vertical="center" wrapText="1"/>
      <protection/>
    </xf>
    <xf numFmtId="3" fontId="4" fillId="0" borderId="27" xfId="226" applyNumberFormat="1" applyFont="1" applyBorder="1" applyAlignment="1">
      <alignment horizontal="center" vertical="center"/>
      <protection/>
    </xf>
    <xf numFmtId="3" fontId="3" fillId="0" borderId="27" xfId="217" applyNumberFormat="1" applyFont="1" applyBorder="1" applyAlignment="1" applyProtection="1">
      <alignment horizontal="center" vertical="center" wrapText="1"/>
      <protection/>
    </xf>
    <xf numFmtId="3" fontId="3" fillId="0" borderId="27" xfId="217" applyNumberFormat="1" applyFont="1" applyFill="1" applyBorder="1" applyAlignment="1" applyProtection="1">
      <alignment horizontal="center" vertical="center" wrapText="1"/>
      <protection/>
    </xf>
    <xf numFmtId="3" fontId="10" fillId="0" borderId="27" xfId="217" applyNumberFormat="1" applyFont="1" applyBorder="1" applyAlignment="1" applyProtection="1">
      <alignment horizontal="center" vertical="center" wrapText="1"/>
      <protection/>
    </xf>
    <xf numFmtId="3" fontId="3" fillId="0" borderId="27" xfId="222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70" fontId="3" fillId="0" borderId="27" xfId="0" applyNumberFormat="1" applyFont="1" applyBorder="1" applyAlignment="1">
      <alignment/>
    </xf>
    <xf numFmtId="170" fontId="3" fillId="85" borderId="27" xfId="0" applyNumberFormat="1" applyFont="1" applyFill="1" applyBorder="1" applyAlignment="1">
      <alignment horizontal="left" vertical="center" wrapText="1"/>
    </xf>
    <xf numFmtId="170" fontId="0" fillId="0" borderId="27" xfId="0" applyNumberFormat="1" applyBorder="1" applyAlignment="1">
      <alignment/>
    </xf>
    <xf numFmtId="170" fontId="3" fillId="0" borderId="27" xfId="217" applyNumberFormat="1" applyFont="1" applyBorder="1" applyAlignment="1" applyProtection="1">
      <alignment horizontal="justify" vertical="center" wrapText="1"/>
      <protection/>
    </xf>
    <xf numFmtId="170" fontId="12" fillId="0" borderId="27" xfId="222" applyNumberFormat="1" applyFont="1" applyBorder="1" applyAlignment="1" applyProtection="1">
      <alignment horizontal="center" vertical="center" wrapText="1"/>
      <protection/>
    </xf>
    <xf numFmtId="170" fontId="0" fillId="0" borderId="0" xfId="0" applyNumberFormat="1" applyAlignment="1">
      <alignment/>
    </xf>
    <xf numFmtId="0" fontId="3" fillId="89" borderId="27" xfId="217" applyFont="1" applyFill="1" applyBorder="1" applyAlignment="1" applyProtection="1">
      <alignment horizontal="left" vertical="center" wrapText="1"/>
      <protection/>
    </xf>
    <xf numFmtId="0" fontId="3" fillId="89" borderId="27" xfId="0" applyFont="1" applyFill="1" applyBorder="1" applyAlignment="1">
      <alignment horizontal="left" vertical="center" wrapText="1"/>
    </xf>
    <xf numFmtId="0" fontId="2" fillId="83" borderId="27" xfId="0" applyFont="1" applyFill="1" applyBorder="1" applyAlignment="1" applyProtection="1">
      <alignment horizontal="center" vertical="center"/>
      <protection locked="0"/>
    </xf>
    <xf numFmtId="49" fontId="2" fillId="83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7" xfId="109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5" fillId="0" borderId="27" xfId="109" applyFont="1" applyBorder="1" applyAlignment="1">
      <alignment vertical="center"/>
    </xf>
    <xf numFmtId="0" fontId="44" fillId="0" borderId="27" xfId="109" applyFont="1" applyBorder="1" applyAlignment="1">
      <alignment vertical="center"/>
    </xf>
    <xf numFmtId="49" fontId="3" fillId="0" borderId="27" xfId="0" applyNumberFormat="1" applyFont="1" applyBorder="1" applyAlignment="1">
      <alignment horizontal="right"/>
    </xf>
    <xf numFmtId="0" fontId="46" fillId="0" borderId="27" xfId="109" applyFont="1" applyFill="1" applyBorder="1" applyAlignment="1">
      <alignment vertical="center"/>
    </xf>
    <xf numFmtId="49" fontId="9" fillId="0" borderId="27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0" fontId="10" fillId="0" borderId="27" xfId="0" applyNumberFormat="1" applyFont="1" applyBorder="1" applyAlignment="1">
      <alignment/>
    </xf>
    <xf numFmtId="170" fontId="3" fillId="0" borderId="27" xfId="217" applyNumberFormat="1" applyFont="1" applyBorder="1" applyAlignment="1" applyProtection="1">
      <alignment horizontal="left" vertical="center" wrapText="1"/>
      <protection/>
    </xf>
    <xf numFmtId="170" fontId="3" fillId="0" borderId="27" xfId="217" applyNumberFormat="1" applyFont="1" applyBorder="1" applyAlignment="1" applyProtection="1">
      <alignment horizontal="left" vertical="center" wrapText="1"/>
      <protection/>
    </xf>
    <xf numFmtId="170" fontId="3" fillId="0" borderId="27" xfId="222" applyNumberFormat="1" applyFont="1" applyBorder="1" applyAlignment="1" applyProtection="1">
      <alignment horizontal="left" vertical="center" wrapText="1"/>
      <protection/>
    </xf>
    <xf numFmtId="170" fontId="10" fillId="0" borderId="27" xfId="217" applyNumberFormat="1" applyFont="1" applyBorder="1" applyAlignment="1" applyProtection="1">
      <alignment horizontal="justify" vertical="center" wrapText="1"/>
      <protection/>
    </xf>
    <xf numFmtId="170" fontId="10" fillId="0" borderId="27" xfId="217" applyNumberFormat="1" applyFont="1" applyBorder="1" applyAlignment="1" applyProtection="1">
      <alignment horizontal="justify" vertical="center" wrapText="1"/>
      <protection/>
    </xf>
    <xf numFmtId="170" fontId="3" fillId="0" borderId="27" xfId="217" applyNumberFormat="1" applyFont="1" applyBorder="1" applyAlignment="1" applyProtection="1">
      <alignment horizontal="justify" vertical="center" wrapText="1"/>
      <protection/>
    </xf>
    <xf numFmtId="170" fontId="9" fillId="0" borderId="27" xfId="220" applyNumberFormat="1" applyFont="1" applyBorder="1" applyAlignment="1" applyProtection="1">
      <alignment horizontal="justify" vertical="center" wrapText="1"/>
      <protection/>
    </xf>
    <xf numFmtId="170" fontId="3" fillId="90" borderId="27" xfId="217" applyNumberFormat="1" applyFont="1" applyFill="1" applyBorder="1" applyAlignment="1" applyProtection="1">
      <alignment horizontal="center" vertical="center" wrapText="1"/>
      <protection/>
    </xf>
    <xf numFmtId="170" fontId="6" fillId="91" borderId="27" xfId="19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90" borderId="27" xfId="0" applyFont="1" applyFill="1" applyBorder="1" applyAlignment="1">
      <alignment horizontal="left" vertical="center" wrapText="1"/>
    </xf>
    <xf numFmtId="0" fontId="90" fillId="0" borderId="27" xfId="109" applyBorder="1" applyAlignment="1">
      <alignment vertical="center"/>
    </xf>
    <xf numFmtId="0" fontId="74" fillId="0" borderId="0" xfId="0" applyFont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justify" vertical="top" wrapText="1"/>
    </xf>
    <xf numFmtId="0" fontId="0" fillId="0" borderId="30" xfId="0" applyFont="1" applyBorder="1" applyAlignment="1">
      <alignment horizontal="justify" vertical="top" wrapText="1"/>
    </xf>
    <xf numFmtId="186" fontId="3" fillId="0" borderId="0" xfId="0" applyNumberFormat="1" applyFont="1" applyAlignment="1">
      <alignment vertical="center" wrapText="1"/>
    </xf>
    <xf numFmtId="0" fontId="47" fillId="0" borderId="31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1" fillId="84" borderId="30" xfId="0" applyFont="1" applyFill="1" applyBorder="1" applyAlignment="1">
      <alignment horizontal="center" vertical="center"/>
    </xf>
    <xf numFmtId="0" fontId="51" fillId="84" borderId="30" xfId="0" applyFont="1" applyFill="1" applyBorder="1" applyAlignment="1">
      <alignment vertical="center" wrapText="1"/>
    </xf>
    <xf numFmtId="0" fontId="1" fillId="0" borderId="30" xfId="217" applyFont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top" wrapText="1"/>
    </xf>
    <xf numFmtId="0" fontId="51" fillId="84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justify" vertical="top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134" fillId="0" borderId="37" xfId="0" applyFont="1" applyBorder="1" applyAlignment="1">
      <alignment horizontal="center" vertical="center" wrapText="1"/>
    </xf>
    <xf numFmtId="0" fontId="134" fillId="0" borderId="38" xfId="0" applyFont="1" applyBorder="1" applyAlignment="1">
      <alignment horizontal="center" vertical="center" wrapText="1"/>
    </xf>
    <xf numFmtId="0" fontId="135" fillId="0" borderId="36" xfId="0" applyFont="1" applyBorder="1" applyAlignment="1">
      <alignment horizontal="center" vertical="top" wrapText="1"/>
    </xf>
    <xf numFmtId="0" fontId="135" fillId="0" borderId="33" xfId="0" applyFont="1" applyBorder="1" applyAlignment="1">
      <alignment horizontal="center" vertical="top" wrapText="1"/>
    </xf>
    <xf numFmtId="0" fontId="51" fillId="84" borderId="32" xfId="0" applyFont="1" applyFill="1" applyBorder="1" applyAlignment="1">
      <alignment horizontal="left" vertical="top" wrapText="1"/>
    </xf>
    <xf numFmtId="0" fontId="51" fillId="84" borderId="33" xfId="0" applyFont="1" applyFill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</cellXfs>
  <cellStyles count="390">
    <cellStyle name="Normal" xfId="0"/>
    <cellStyle name="20% - Accent1 2" xfId="15"/>
    <cellStyle name="20% - Accent1 2 2" xfId="16"/>
    <cellStyle name="20% - Accent2 2" xfId="17"/>
    <cellStyle name="20% - Accent2 2 2" xfId="18"/>
    <cellStyle name="20% - Accent3 2" xfId="19"/>
    <cellStyle name="20% - Accent3 2 2" xfId="20"/>
    <cellStyle name="20% - Accent4 2" xfId="21"/>
    <cellStyle name="20% - Accent4 2 2" xfId="22"/>
    <cellStyle name="20% - Accent5 2" xfId="23"/>
    <cellStyle name="20% - Accent5 2 2" xfId="24"/>
    <cellStyle name="20% - Accent6 2" xfId="25"/>
    <cellStyle name="20% - Accent6 2 2" xfId="26"/>
    <cellStyle name="20% - Colore 1" xfId="27"/>
    <cellStyle name="20% - Colore 2" xfId="28"/>
    <cellStyle name="20% - Colore 3" xfId="29"/>
    <cellStyle name="20% - Colore 4" xfId="30"/>
    <cellStyle name="20% - Colore 5" xfId="31"/>
    <cellStyle name="20% - Colore 6" xfId="32"/>
    <cellStyle name="40% - Accent1 2" xfId="33"/>
    <cellStyle name="40% - Accent1 2 2" xfId="34"/>
    <cellStyle name="40% - Accent2 2" xfId="35"/>
    <cellStyle name="40% - Accent2 2 2" xfId="36"/>
    <cellStyle name="40% - Accent3 2" xfId="37"/>
    <cellStyle name="40% - Accent3 2 2" xfId="38"/>
    <cellStyle name="40% - Accent4 2" xfId="39"/>
    <cellStyle name="40% - Accent4 2 2" xfId="40"/>
    <cellStyle name="40% - Accent5 2" xfId="41"/>
    <cellStyle name="40% - Accent5 2 2" xfId="42"/>
    <cellStyle name="40% - Accent6 2" xfId="43"/>
    <cellStyle name="40% - Accent6 2 2" xfId="44"/>
    <cellStyle name="40% - Colore 1" xfId="45"/>
    <cellStyle name="40% - Colore 2" xfId="46"/>
    <cellStyle name="40% - Colore 3" xfId="47"/>
    <cellStyle name="40% - Colore 4" xfId="48"/>
    <cellStyle name="40% - Colore 5" xfId="49"/>
    <cellStyle name="40% - Colore 6" xfId="50"/>
    <cellStyle name="60% - Accent1 2" xfId="51"/>
    <cellStyle name="60% - Accent1 2 2" xfId="52"/>
    <cellStyle name="60% - Accent2 2" xfId="53"/>
    <cellStyle name="60% - Accent2 2 2" xfId="54"/>
    <cellStyle name="60% - Accent3 2" xfId="55"/>
    <cellStyle name="60% - Accent3 2 2" xfId="56"/>
    <cellStyle name="60% - Accent4 2" xfId="57"/>
    <cellStyle name="60% - Accent4 2 2" xfId="58"/>
    <cellStyle name="60% - Accent5 2" xfId="59"/>
    <cellStyle name="60% - Accent5 2 2" xfId="60"/>
    <cellStyle name="60% - Accent6 2" xfId="61"/>
    <cellStyle name="60% - Accent6 2 2" xfId="62"/>
    <cellStyle name="60% - Colore 1" xfId="63"/>
    <cellStyle name="60% - Colore 2" xfId="64"/>
    <cellStyle name="60% - Colore 3" xfId="65"/>
    <cellStyle name="60% - Colore 4" xfId="66"/>
    <cellStyle name="60% - Colore 5" xfId="67"/>
    <cellStyle name="60% - Colore 6" xfId="68"/>
    <cellStyle name="Accent" xfId="69"/>
    <cellStyle name="Accent 1" xfId="70"/>
    <cellStyle name="Accent 1 2" xfId="71"/>
    <cellStyle name="Accent 2" xfId="72"/>
    <cellStyle name="Accent 2 2" xfId="73"/>
    <cellStyle name="Accent 3" xfId="74"/>
    <cellStyle name="Accent 3 2" xfId="75"/>
    <cellStyle name="Accent 4" xfId="76"/>
    <cellStyle name="Accent1 2" xfId="77"/>
    <cellStyle name="Accent1 2 2" xfId="78"/>
    <cellStyle name="Accent2 2" xfId="79"/>
    <cellStyle name="Accent2 2 2" xfId="80"/>
    <cellStyle name="Accent3 2" xfId="81"/>
    <cellStyle name="Accent3 2 2" xfId="82"/>
    <cellStyle name="Accent4 2" xfId="83"/>
    <cellStyle name="Accent4 2 2" xfId="84"/>
    <cellStyle name="Accent5 2" xfId="85"/>
    <cellStyle name="Accent5 2 2" xfId="86"/>
    <cellStyle name="Accent6 2" xfId="87"/>
    <cellStyle name="Accent6 2 2" xfId="88"/>
    <cellStyle name="Bad" xfId="89"/>
    <cellStyle name="Bad 1" xfId="90"/>
    <cellStyle name="Bad 1 2" xfId="91"/>
    <cellStyle name="Bad 2" xfId="92"/>
    <cellStyle name="Bad 2 2" xfId="93"/>
    <cellStyle name="Calcolo" xfId="94"/>
    <cellStyle name="Calculation 2" xfId="95"/>
    <cellStyle name="Calculation 2 2" xfId="96"/>
    <cellStyle name="Cella collegata" xfId="97"/>
    <cellStyle name="Cella da controllare" xfId="98"/>
    <cellStyle name="cf1" xfId="99"/>
    <cellStyle name="cf1 2" xfId="100"/>
    <cellStyle name="cf2" xfId="101"/>
    <cellStyle name="cf2 2" xfId="102"/>
    <cellStyle name="cf3" xfId="103"/>
    <cellStyle name="cf3 2" xfId="104"/>
    <cellStyle name="cf4" xfId="105"/>
    <cellStyle name="cf4 2" xfId="106"/>
    <cellStyle name="Check Cell 2" xfId="107"/>
    <cellStyle name="Check Cell 2 2" xfId="108"/>
    <cellStyle name="Hyperlink" xfId="109"/>
    <cellStyle name="Colore 1" xfId="110"/>
    <cellStyle name="Colore 2" xfId="111"/>
    <cellStyle name="Colore 3" xfId="112"/>
    <cellStyle name="Colore 4" xfId="113"/>
    <cellStyle name="Colore 5" xfId="114"/>
    <cellStyle name="Colore 6" xfId="115"/>
    <cellStyle name="Currency 2" xfId="116"/>
    <cellStyle name="Currency 2 2" xfId="117"/>
    <cellStyle name="Error" xfId="118"/>
    <cellStyle name="Error 2" xfId="119"/>
    <cellStyle name="Excel_BuiltIn_Comma" xfId="120"/>
    <cellStyle name="Explanatory Text 2" xfId="121"/>
    <cellStyle name="Explanatory Text 2 2" xfId="122"/>
    <cellStyle name="Footnote" xfId="123"/>
    <cellStyle name="Footnote 2" xfId="124"/>
    <cellStyle name="Good" xfId="125"/>
    <cellStyle name="Good 1" xfId="126"/>
    <cellStyle name="Good 1 2" xfId="127"/>
    <cellStyle name="Good 2" xfId="128"/>
    <cellStyle name="Good 2 2" xfId="129"/>
    <cellStyle name="Heading" xfId="130"/>
    <cellStyle name="Heading 1" xfId="131"/>
    <cellStyle name="Heading 1 1" xfId="132"/>
    <cellStyle name="Heading 1 1 2" xfId="133"/>
    <cellStyle name="Heading 1 2" xfId="134"/>
    <cellStyle name="Heading 1 2 2" xfId="135"/>
    <cellStyle name="Heading 2" xfId="136"/>
    <cellStyle name="Heading 2 1" xfId="137"/>
    <cellStyle name="Heading 2 1 2" xfId="138"/>
    <cellStyle name="Heading 2 2" xfId="139"/>
    <cellStyle name="Heading 2 2 2" xfId="140"/>
    <cellStyle name="Heading 3" xfId="141"/>
    <cellStyle name="Heading 3 2" xfId="142"/>
    <cellStyle name="Heading 3 2 2" xfId="143"/>
    <cellStyle name="Heading 4 2" xfId="144"/>
    <cellStyle name="Heading 4 2 2" xfId="145"/>
    <cellStyle name="Heading 5" xfId="146"/>
    <cellStyle name="Heading 5 2" xfId="147"/>
    <cellStyle name="Heading1" xfId="148"/>
    <cellStyle name="Hyperlink" xfId="149"/>
    <cellStyle name="Input" xfId="150"/>
    <cellStyle name="Input 2" xfId="151"/>
    <cellStyle name="Input 2 2" xfId="152"/>
    <cellStyle name="Linked Cell 2" xfId="153"/>
    <cellStyle name="Linked Cell 2 2" xfId="154"/>
    <cellStyle name="Comma" xfId="155"/>
    <cellStyle name="Comma [0]" xfId="156"/>
    <cellStyle name="Neutral" xfId="157"/>
    <cellStyle name="Neutral 1" xfId="158"/>
    <cellStyle name="Neutral 1 2" xfId="159"/>
    <cellStyle name="Neutral 2" xfId="160"/>
    <cellStyle name="Neutral 2 2" xfId="161"/>
    <cellStyle name="Neutrale" xfId="162"/>
    <cellStyle name="Normal - Style1" xfId="163"/>
    <cellStyle name="Normal - Style1 2" xfId="164"/>
    <cellStyle name="Normal - Style1 2 2" xfId="165"/>
    <cellStyle name="Normal - Style1 3" xfId="166"/>
    <cellStyle name="Normal - Style1 3 2" xfId="167"/>
    <cellStyle name="Normal - Style1 4" xfId="168"/>
    <cellStyle name="Normal 10" xfId="169"/>
    <cellStyle name="Normal 10 2" xfId="170"/>
    <cellStyle name="Normal 11" xfId="171"/>
    <cellStyle name="Normal 11 2" xfId="172"/>
    <cellStyle name="Normal 12" xfId="173"/>
    <cellStyle name="Normal 12 2" xfId="174"/>
    <cellStyle name="Normal 13" xfId="175"/>
    <cellStyle name="Normal 13 2" xfId="176"/>
    <cellStyle name="Normal 14" xfId="177"/>
    <cellStyle name="Normal 14 2" xfId="178"/>
    <cellStyle name="Normal 15" xfId="179"/>
    <cellStyle name="Normal 15 2" xfId="180"/>
    <cellStyle name="Normal 16" xfId="181"/>
    <cellStyle name="Normal 16 2" xfId="182"/>
    <cellStyle name="Normal 17" xfId="183"/>
    <cellStyle name="Normal 17 2" xfId="184"/>
    <cellStyle name="Normal 18" xfId="185"/>
    <cellStyle name="Normal 18 2" xfId="186"/>
    <cellStyle name="Normal 19" xfId="187"/>
    <cellStyle name="Normal 19 2" xfId="188"/>
    <cellStyle name="Normal 2" xfId="189"/>
    <cellStyle name="Normal 2 2" xfId="190"/>
    <cellStyle name="Normal 2 2 2" xfId="191"/>
    <cellStyle name="Normal 2 3" xfId="192"/>
    <cellStyle name="Normal 2 3 2" xfId="193"/>
    <cellStyle name="Normal 2 4" xfId="194"/>
    <cellStyle name="Normal 2 4 2" xfId="195"/>
    <cellStyle name="Normal 2 5" xfId="196"/>
    <cellStyle name="Normal 20" xfId="197"/>
    <cellStyle name="Normal 20 2" xfId="198"/>
    <cellStyle name="Normal 21" xfId="199"/>
    <cellStyle name="Normal 21 2" xfId="200"/>
    <cellStyle name="Normal 22" xfId="201"/>
    <cellStyle name="Normal 22 2" xfId="202"/>
    <cellStyle name="Normal 23" xfId="203"/>
    <cellStyle name="Normal 23 2" xfId="204"/>
    <cellStyle name="Normal 24" xfId="205"/>
    <cellStyle name="Normal 24 2" xfId="206"/>
    <cellStyle name="Normal 25" xfId="207"/>
    <cellStyle name="Normal 25 2" xfId="208"/>
    <cellStyle name="Normal 26" xfId="209"/>
    <cellStyle name="Normal 26 2" xfId="210"/>
    <cellStyle name="Normal 27" xfId="211"/>
    <cellStyle name="Normal 27 2" xfId="212"/>
    <cellStyle name="Normal 28" xfId="213"/>
    <cellStyle name="Normal 28 2" xfId="214"/>
    <cellStyle name="Normal 29" xfId="215"/>
    <cellStyle name="Normal 29 2" xfId="216"/>
    <cellStyle name="Normal 3" xfId="217"/>
    <cellStyle name="Normal 3 2" xfId="218"/>
    <cellStyle name="Normal 3 2 2" xfId="219"/>
    <cellStyle name="Normal 3 3" xfId="220"/>
    <cellStyle name="Normal 3 3 2" xfId="221"/>
    <cellStyle name="Normal 3 4" xfId="222"/>
    <cellStyle name="Normal 3 5" xfId="223"/>
    <cellStyle name="Normal 3 5 2" xfId="224"/>
    <cellStyle name="Normal 3 6" xfId="225"/>
    <cellStyle name="Normal 30" xfId="226"/>
    <cellStyle name="Normal 30 2" xfId="227"/>
    <cellStyle name="Normal 31" xfId="228"/>
    <cellStyle name="Normal 31 2" xfId="229"/>
    <cellStyle name="Normal 32" xfId="230"/>
    <cellStyle name="Normal 32 2" xfId="231"/>
    <cellStyle name="Normal 33" xfId="232"/>
    <cellStyle name="Normal 33 2" xfId="233"/>
    <cellStyle name="Normal 34" xfId="234"/>
    <cellStyle name="Normal 34 2" xfId="235"/>
    <cellStyle name="Normal 35" xfId="236"/>
    <cellStyle name="Normal 35 2" xfId="237"/>
    <cellStyle name="Normal 36" xfId="238"/>
    <cellStyle name="Normal 36 2" xfId="239"/>
    <cellStyle name="Normal 37" xfId="240"/>
    <cellStyle name="Normal 37 2" xfId="241"/>
    <cellStyle name="Normal 38" xfId="242"/>
    <cellStyle name="Normal 38 2" xfId="243"/>
    <cellStyle name="Normal 39" xfId="244"/>
    <cellStyle name="Normal 39 2" xfId="245"/>
    <cellStyle name="Normal 4" xfId="246"/>
    <cellStyle name="Normal 4 2" xfId="247"/>
    <cellStyle name="Normal 4 2 2" xfId="248"/>
    <cellStyle name="Normal 4 3" xfId="249"/>
    <cellStyle name="Normal 4 3 2" xfId="250"/>
    <cellStyle name="Normal 4 4" xfId="251"/>
    <cellStyle name="Normal 4 5" xfId="252"/>
    <cellStyle name="Normal 4 5 2" xfId="253"/>
    <cellStyle name="Normal 4 6" xfId="254"/>
    <cellStyle name="Normal 40" xfId="255"/>
    <cellStyle name="Normal 40 2" xfId="256"/>
    <cellStyle name="Normal 41" xfId="257"/>
    <cellStyle name="Normal 41 2" xfId="258"/>
    <cellStyle name="Normal 42" xfId="259"/>
    <cellStyle name="Normal 42 2" xfId="260"/>
    <cellStyle name="Normal 43" xfId="261"/>
    <cellStyle name="Normal 43 2" xfId="262"/>
    <cellStyle name="Normal 44" xfId="263"/>
    <cellStyle name="Normal 44 2" xfId="264"/>
    <cellStyle name="Normal 45" xfId="265"/>
    <cellStyle name="Normal 45 2" xfId="266"/>
    <cellStyle name="Normal 46" xfId="267"/>
    <cellStyle name="Normal 46 2" xfId="268"/>
    <cellStyle name="Normal 47" xfId="269"/>
    <cellStyle name="Normal 47 2" xfId="270"/>
    <cellStyle name="Normal 48" xfId="271"/>
    <cellStyle name="Normal 48 2" xfId="272"/>
    <cellStyle name="Normal 49" xfId="273"/>
    <cellStyle name="Normal 49 2" xfId="274"/>
    <cellStyle name="Normal 5" xfId="275"/>
    <cellStyle name="Normal 5 2" xfId="276"/>
    <cellStyle name="Normal 50" xfId="277"/>
    <cellStyle name="Normal 50 2" xfId="278"/>
    <cellStyle name="Normal 51" xfId="279"/>
    <cellStyle name="Normal 51 2" xfId="280"/>
    <cellStyle name="Normal 52" xfId="281"/>
    <cellStyle name="Normal 52 2" xfId="282"/>
    <cellStyle name="Normal 53" xfId="283"/>
    <cellStyle name="Normal 53 2" xfId="284"/>
    <cellStyle name="Normal 54" xfId="285"/>
    <cellStyle name="Normal 54 2" xfId="286"/>
    <cellStyle name="Normal 55" xfId="287"/>
    <cellStyle name="Normal 55 2" xfId="288"/>
    <cellStyle name="Normal 56" xfId="289"/>
    <cellStyle name="Normal 56 2" xfId="290"/>
    <cellStyle name="Normal 57" xfId="291"/>
    <cellStyle name="Normal 57 2" xfId="292"/>
    <cellStyle name="Normal 58" xfId="293"/>
    <cellStyle name="Normal 58 2" xfId="294"/>
    <cellStyle name="Normal 59" xfId="295"/>
    <cellStyle name="Normal 59 2" xfId="296"/>
    <cellStyle name="Normal 6" xfId="297"/>
    <cellStyle name="Normal 6 2" xfId="298"/>
    <cellStyle name="Normal 60" xfId="299"/>
    <cellStyle name="Normal 60 2" xfId="300"/>
    <cellStyle name="Normal 61" xfId="301"/>
    <cellStyle name="Normal 61 2" xfId="302"/>
    <cellStyle name="Normal 62" xfId="303"/>
    <cellStyle name="Normal 62 2" xfId="304"/>
    <cellStyle name="Normal 63" xfId="305"/>
    <cellStyle name="Normal 63 2" xfId="306"/>
    <cellStyle name="Normal 64" xfId="307"/>
    <cellStyle name="Normal 64 2" xfId="308"/>
    <cellStyle name="Normal 65" xfId="309"/>
    <cellStyle name="Normal 65 2" xfId="310"/>
    <cellStyle name="Normal 66" xfId="311"/>
    <cellStyle name="Normal 66 2" xfId="312"/>
    <cellStyle name="Normal 67" xfId="313"/>
    <cellStyle name="Normal 67 2" xfId="314"/>
    <cellStyle name="Normal 68" xfId="315"/>
    <cellStyle name="Normal 68 2" xfId="316"/>
    <cellStyle name="Normal 69" xfId="317"/>
    <cellStyle name="Normal 69 2" xfId="318"/>
    <cellStyle name="Normal 7" xfId="319"/>
    <cellStyle name="Normal 7 2" xfId="320"/>
    <cellStyle name="Normal 70" xfId="321"/>
    <cellStyle name="Normal 70 2" xfId="322"/>
    <cellStyle name="Normal 71" xfId="323"/>
    <cellStyle name="Normal 71 2" xfId="324"/>
    <cellStyle name="Normal 72" xfId="325"/>
    <cellStyle name="Normal 72 2" xfId="326"/>
    <cellStyle name="Normal 73" xfId="327"/>
    <cellStyle name="Normal 73 2" xfId="328"/>
    <cellStyle name="Normal 74" xfId="329"/>
    <cellStyle name="Normal 74 2" xfId="330"/>
    <cellStyle name="Normal 75" xfId="331"/>
    <cellStyle name="Normal 75 2" xfId="332"/>
    <cellStyle name="Normal 76" xfId="333"/>
    <cellStyle name="Normal 76 2" xfId="334"/>
    <cellStyle name="Normal 77" xfId="335"/>
    <cellStyle name="Normal 77 2" xfId="336"/>
    <cellStyle name="Normal 78" xfId="337"/>
    <cellStyle name="Normal 78 2" xfId="338"/>
    <cellStyle name="Normal 79" xfId="339"/>
    <cellStyle name="Normal 79 2" xfId="340"/>
    <cellStyle name="Normal 8" xfId="341"/>
    <cellStyle name="Normal 8 2" xfId="342"/>
    <cellStyle name="Normal 80" xfId="343"/>
    <cellStyle name="Normal 80 2" xfId="344"/>
    <cellStyle name="Normal 81" xfId="345"/>
    <cellStyle name="Normal 81 2" xfId="346"/>
    <cellStyle name="Normal 82" xfId="347"/>
    <cellStyle name="Normal 82 2" xfId="348"/>
    <cellStyle name="Normal 83" xfId="349"/>
    <cellStyle name="Normal 83 2" xfId="350"/>
    <cellStyle name="Normal 84" xfId="351"/>
    <cellStyle name="Normal 84 2" xfId="352"/>
    <cellStyle name="Normal 85" xfId="353"/>
    <cellStyle name="Normal 85 2" xfId="354"/>
    <cellStyle name="Normal 86" xfId="355"/>
    <cellStyle name="Normal 86 2" xfId="356"/>
    <cellStyle name="Normal 87" xfId="357"/>
    <cellStyle name="Normal 87 2" xfId="358"/>
    <cellStyle name="Normal 88" xfId="359"/>
    <cellStyle name="Normal 88 2" xfId="360"/>
    <cellStyle name="Normal 89" xfId="361"/>
    <cellStyle name="Normal 89 2" xfId="362"/>
    <cellStyle name="Normal 9" xfId="363"/>
    <cellStyle name="Normal 9 2" xfId="364"/>
    <cellStyle name="Normale 2" xfId="365"/>
    <cellStyle name="Nota" xfId="366"/>
    <cellStyle name="Note" xfId="367"/>
    <cellStyle name="Note 1" xfId="368"/>
    <cellStyle name="Note 1 2" xfId="369"/>
    <cellStyle name="Note 2" xfId="370"/>
    <cellStyle name="Note 2 2" xfId="371"/>
    <cellStyle name="Output" xfId="372"/>
    <cellStyle name="Output 2" xfId="373"/>
    <cellStyle name="Output 2 2" xfId="374"/>
    <cellStyle name="Percent" xfId="375"/>
    <cellStyle name="Result" xfId="376"/>
    <cellStyle name="Result 2" xfId="377"/>
    <cellStyle name="Result2" xfId="378"/>
    <cellStyle name="Result2 2" xfId="379"/>
    <cellStyle name="Status" xfId="380"/>
    <cellStyle name="Status 2" xfId="381"/>
    <cellStyle name="Testo avviso" xfId="382"/>
    <cellStyle name="Testo descrittivo" xfId="383"/>
    <cellStyle name="Text" xfId="384"/>
    <cellStyle name="Text 2" xfId="385"/>
    <cellStyle name="Title 2" xfId="386"/>
    <cellStyle name="Title 2 2" xfId="387"/>
    <cellStyle name="Titolo" xfId="388"/>
    <cellStyle name="Titolo 1" xfId="389"/>
    <cellStyle name="Titolo 2" xfId="390"/>
    <cellStyle name="Titolo 3" xfId="391"/>
    <cellStyle name="Titolo 4" xfId="392"/>
    <cellStyle name="Total 2" xfId="393"/>
    <cellStyle name="Total 2 2" xfId="394"/>
    <cellStyle name="Totale" xfId="395"/>
    <cellStyle name="Valore non valido" xfId="396"/>
    <cellStyle name="Valore valido" xfId="397"/>
    <cellStyle name="Currency" xfId="398"/>
    <cellStyle name="Currency [0]" xfId="399"/>
    <cellStyle name="Warning" xfId="400"/>
    <cellStyle name="Warning 2" xfId="401"/>
    <cellStyle name="Warning Text 2" xfId="402"/>
    <cellStyle name="Warning Text 2 2" xfId="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ssimo.franchini@asst-mantova.it" TargetMode="External" /><Relationship Id="rId2" Type="http://schemas.openxmlformats.org/officeDocument/2006/relationships/hyperlink" Target="mailto:michela.piccirillo@asst-lariana.it" TargetMode="External" /><Relationship Id="rId3" Type="http://schemas.openxmlformats.org/officeDocument/2006/relationships/hyperlink" Target="mailto:i.guarnori@asst-lecco.it" TargetMode="External" /><Relationship Id="rId4" Type="http://schemas.openxmlformats.org/officeDocument/2006/relationships/hyperlink" Target="mailto:avignoli@asst-pg23.it" TargetMode="External" /><Relationship Id="rId5" Type="http://schemas.openxmlformats.org/officeDocument/2006/relationships/hyperlink" Target="mailto:al.montanelli@asst-bergamoest.it" TargetMode="External" /><Relationship Id="rId6" Type="http://schemas.openxmlformats.org/officeDocument/2006/relationships/hyperlink" Target="mailto:maurizio_zaccanelli@asst-bgovest.it" TargetMode="External" /><Relationship Id="rId7" Type="http://schemas.openxmlformats.org/officeDocument/2006/relationships/hyperlink" Target="mailto:stefania.villa@policlinico.mi.it" TargetMode="External" /><Relationship Id="rId8" Type="http://schemas.openxmlformats.org/officeDocument/2006/relationships/hyperlink" Target="mailto:m.dassi@asst-monza.it" TargetMode="External" /><Relationship Id="rId9" Type="http://schemas.openxmlformats.org/officeDocument/2006/relationships/hyperlink" Target="mailto:lucia.larosa@asst-vimercate.it" TargetMode="External" /><Relationship Id="rId10" Type="http://schemas.openxmlformats.org/officeDocument/2006/relationships/hyperlink" Target="mailto:clementina.leone@asst-nordmilano.it" TargetMode="External" /><Relationship Id="rId11" Type="http://schemas.openxmlformats.org/officeDocument/2006/relationships/hyperlink" Target="mailto:layla.roncoroni@asst-melegnano-martesana.it" TargetMode="External" /><Relationship Id="rId12" Type="http://schemas.openxmlformats.org/officeDocument/2006/relationships/hyperlink" Target="mailto:alodato@asst-rhodense.it" TargetMode="External" /><Relationship Id="rId13" Type="http://schemas.openxmlformats.org/officeDocument/2006/relationships/hyperlink" Target="mailto:maria_angela_maiocchi@asst-pavia.it" TargetMode="External" /><Relationship Id="rId14" Type="http://schemas.openxmlformats.org/officeDocument/2006/relationships/hyperlink" Target="mailto:rosa.chianese@asst-settelaghi.it" TargetMode="External" /><Relationship Id="rId15" Type="http://schemas.openxmlformats.org/officeDocument/2006/relationships/hyperlink" Target="mailto:l.romano@asst-valcamonica.it" TargetMode="External" /><Relationship Id="rId16" Type="http://schemas.openxmlformats.org/officeDocument/2006/relationships/hyperlink" Target="mailto:m.crotti@asst-cremona.it" TargetMode="External" /><Relationship Id="rId17" Type="http://schemas.openxmlformats.org/officeDocument/2006/relationships/hyperlink" Target="mailto:o.piccinini@smatteo.pv.it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="115" zoomScaleNormal="115" zoomScalePageLayoutView="0" workbookViewId="0" topLeftCell="A7">
      <selection activeCell="F12" sqref="F12"/>
    </sheetView>
  </sheetViews>
  <sheetFormatPr defaultColWidth="9.140625" defaultRowHeight="15"/>
  <cols>
    <col min="1" max="1" width="8.7109375" style="187" customWidth="1"/>
    <col min="2" max="2" width="64.28125" style="0" customWidth="1"/>
    <col min="3" max="3" width="30.8515625" style="0" customWidth="1"/>
    <col min="4" max="4" width="22.57421875" style="0" bestFit="1" customWidth="1"/>
    <col min="5" max="5" width="22.57421875" style="0" customWidth="1"/>
    <col min="6" max="6" width="71.57421875" style="0" customWidth="1"/>
  </cols>
  <sheetData>
    <row r="1" spans="2:6" ht="15">
      <c r="B1" s="1" t="s">
        <v>33</v>
      </c>
      <c r="C1" s="1" t="s">
        <v>34</v>
      </c>
      <c r="D1" s="1" t="s">
        <v>35</v>
      </c>
      <c r="E1" s="1" t="s">
        <v>328</v>
      </c>
      <c r="F1" s="2" t="s">
        <v>36</v>
      </c>
    </row>
    <row r="2" spans="1:6" ht="15">
      <c r="A2" s="187">
        <v>1</v>
      </c>
      <c r="B2" s="9" t="s">
        <v>7</v>
      </c>
      <c r="C2" s="10" t="s">
        <v>5</v>
      </c>
      <c r="D2" s="104" t="s">
        <v>38</v>
      </c>
      <c r="E2" s="104" t="s">
        <v>38</v>
      </c>
      <c r="F2" s="105"/>
    </row>
    <row r="3" spans="1:6" ht="15">
      <c r="A3" s="187">
        <v>2</v>
      </c>
      <c r="B3" s="9" t="s">
        <v>8</v>
      </c>
      <c r="C3" s="10" t="s">
        <v>5</v>
      </c>
      <c r="D3" s="104" t="s">
        <v>38</v>
      </c>
      <c r="E3" s="104" t="s">
        <v>38</v>
      </c>
      <c r="F3" s="105"/>
    </row>
    <row r="4" spans="1:6" ht="15">
      <c r="A4" s="187">
        <v>3</v>
      </c>
      <c r="B4" s="11" t="s">
        <v>9</v>
      </c>
      <c r="C4" s="23" t="s">
        <v>5</v>
      </c>
      <c r="D4" s="106" t="s">
        <v>38</v>
      </c>
      <c r="E4" s="106" t="s">
        <v>38</v>
      </c>
      <c r="F4" s="24"/>
    </row>
    <row r="5" spans="1:6" ht="15">
      <c r="A5" s="187">
        <v>4</v>
      </c>
      <c r="B5" s="9" t="s">
        <v>11</v>
      </c>
      <c r="C5" s="10" t="s">
        <v>5</v>
      </c>
      <c r="D5" s="106" t="s">
        <v>38</v>
      </c>
      <c r="E5" s="106" t="s">
        <v>38</v>
      </c>
      <c r="F5" s="105"/>
    </row>
    <row r="6" spans="1:6" ht="15">
      <c r="A6" s="187">
        <v>5</v>
      </c>
      <c r="B6" s="11" t="s">
        <v>12</v>
      </c>
      <c r="C6" s="23" t="s">
        <v>5</v>
      </c>
      <c r="D6" s="106" t="s">
        <v>38</v>
      </c>
      <c r="E6" s="106" t="s">
        <v>38</v>
      </c>
      <c r="F6" s="24" t="s">
        <v>359</v>
      </c>
    </row>
    <row r="7" spans="1:6" ht="15">
      <c r="A7" s="187">
        <v>6</v>
      </c>
      <c r="B7" s="11" t="s">
        <v>17</v>
      </c>
      <c r="C7" s="23" t="s">
        <v>5</v>
      </c>
      <c r="D7" s="106" t="s">
        <v>38</v>
      </c>
      <c r="E7" s="106" t="s">
        <v>38</v>
      </c>
      <c r="F7" s="24"/>
    </row>
    <row r="8" spans="1:6" ht="15">
      <c r="A8" s="187">
        <v>7</v>
      </c>
      <c r="B8" s="11" t="s">
        <v>18</v>
      </c>
      <c r="C8" s="23" t="s">
        <v>5</v>
      </c>
      <c r="D8" s="106" t="s">
        <v>38</v>
      </c>
      <c r="E8" s="106" t="s">
        <v>38</v>
      </c>
      <c r="F8" s="24"/>
    </row>
    <row r="9" spans="1:6" ht="39">
      <c r="A9" s="187">
        <v>8</v>
      </c>
      <c r="B9" s="11" t="s">
        <v>19</v>
      </c>
      <c r="C9" s="23" t="s">
        <v>5</v>
      </c>
      <c r="D9" s="106" t="s">
        <v>38</v>
      </c>
      <c r="E9" s="106" t="s">
        <v>38</v>
      </c>
      <c r="F9" s="24" t="s">
        <v>360</v>
      </c>
    </row>
    <row r="10" spans="1:6" ht="15">
      <c r="A10" s="187">
        <v>9</v>
      </c>
      <c r="B10" s="11" t="s">
        <v>20</v>
      </c>
      <c r="C10" s="23" t="s">
        <v>5</v>
      </c>
      <c r="D10" s="106" t="s">
        <v>38</v>
      </c>
      <c r="E10" s="106" t="s">
        <v>38</v>
      </c>
      <c r="F10" s="24"/>
    </row>
    <row r="11" spans="1:6" ht="15">
      <c r="A11" s="187">
        <v>10</v>
      </c>
      <c r="B11" s="11" t="s">
        <v>21</v>
      </c>
      <c r="C11" s="23" t="s">
        <v>5</v>
      </c>
      <c r="D11" s="106" t="s">
        <v>38</v>
      </c>
      <c r="E11" s="106" t="s">
        <v>38</v>
      </c>
      <c r="F11" s="24"/>
    </row>
    <row r="12" spans="1:6" ht="15">
      <c r="A12" s="187">
        <v>11</v>
      </c>
      <c r="B12" s="11" t="s">
        <v>22</v>
      </c>
      <c r="C12" s="23" t="s">
        <v>5</v>
      </c>
      <c r="D12" s="106" t="s">
        <v>38</v>
      </c>
      <c r="E12" s="106" t="s">
        <v>38</v>
      </c>
      <c r="F12" s="24" t="s">
        <v>361</v>
      </c>
    </row>
    <row r="13" spans="1:6" ht="15">
      <c r="A13" s="187">
        <v>12</v>
      </c>
      <c r="B13" s="9" t="s">
        <v>26</v>
      </c>
      <c r="C13" s="10" t="s">
        <v>5</v>
      </c>
      <c r="D13" s="106" t="s">
        <v>38</v>
      </c>
      <c r="E13" s="106" t="s">
        <v>38</v>
      </c>
      <c r="F13" s="105" t="s">
        <v>40</v>
      </c>
    </row>
    <row r="14" spans="1:6" ht="15">
      <c r="A14" s="187">
        <v>13</v>
      </c>
      <c r="B14" s="9" t="s">
        <v>28</v>
      </c>
      <c r="C14" s="10" t="s">
        <v>5</v>
      </c>
      <c r="D14" s="106" t="s">
        <v>38</v>
      </c>
      <c r="E14" s="106" t="s">
        <v>38</v>
      </c>
      <c r="F14" s="105"/>
    </row>
    <row r="15" spans="1:6" ht="15">
      <c r="A15" s="187">
        <v>14</v>
      </c>
      <c r="B15" s="9" t="s">
        <v>31</v>
      </c>
      <c r="C15" s="10" t="s">
        <v>5</v>
      </c>
      <c r="D15" s="106" t="s">
        <v>38</v>
      </c>
      <c r="E15" s="106" t="s">
        <v>38</v>
      </c>
      <c r="F15" s="105" t="s">
        <v>41</v>
      </c>
    </row>
    <row r="16" spans="1:6" ht="15">
      <c r="A16" s="187">
        <v>15</v>
      </c>
      <c r="B16" s="42" t="s">
        <v>16</v>
      </c>
      <c r="C16" s="43" t="s">
        <v>5</v>
      </c>
      <c r="D16" s="43" t="s">
        <v>38</v>
      </c>
      <c r="E16" s="43" t="s">
        <v>38</v>
      </c>
      <c r="F16" s="188" t="s">
        <v>327</v>
      </c>
    </row>
    <row r="17" spans="1:6" ht="15">
      <c r="A17" s="187">
        <v>16</v>
      </c>
      <c r="B17" s="42" t="s">
        <v>4</v>
      </c>
      <c r="C17" s="43" t="s">
        <v>5</v>
      </c>
      <c r="D17" s="43" t="s">
        <v>38</v>
      </c>
      <c r="E17" s="43" t="s">
        <v>38</v>
      </c>
      <c r="F17" s="188" t="s">
        <v>327</v>
      </c>
    </row>
    <row r="18" spans="1:6" ht="15">
      <c r="A18" s="187">
        <v>17</v>
      </c>
      <c r="B18" s="107" t="s">
        <v>0</v>
      </c>
      <c r="C18" s="10" t="s">
        <v>5</v>
      </c>
      <c r="D18" s="108" t="s">
        <v>293</v>
      </c>
      <c r="E18" s="108" t="s">
        <v>38</v>
      </c>
      <c r="F18" s="109"/>
    </row>
    <row r="19" spans="1:6" ht="15">
      <c r="A19" s="187">
        <v>18</v>
      </c>
      <c r="B19" s="8" t="s">
        <v>13</v>
      </c>
      <c r="C19" s="7" t="s">
        <v>5</v>
      </c>
      <c r="D19" s="7" t="s">
        <v>37</v>
      </c>
      <c r="E19" s="7" t="s">
        <v>37</v>
      </c>
      <c r="F19" s="8" t="s">
        <v>330</v>
      </c>
    </row>
    <row r="20" spans="1:6" ht="15">
      <c r="A20" s="187">
        <v>19</v>
      </c>
      <c r="B20" s="8" t="s">
        <v>14</v>
      </c>
      <c r="C20" s="7" t="s">
        <v>5</v>
      </c>
      <c r="D20" s="7" t="s">
        <v>37</v>
      </c>
      <c r="E20" s="7" t="s">
        <v>37</v>
      </c>
      <c r="F20" s="8" t="s">
        <v>39</v>
      </c>
    </row>
    <row r="21" spans="1:6" ht="15">
      <c r="A21" s="187">
        <v>20</v>
      </c>
      <c r="B21" s="8" t="s">
        <v>15</v>
      </c>
      <c r="C21" s="7" t="s">
        <v>5</v>
      </c>
      <c r="D21" s="7" t="s">
        <v>37</v>
      </c>
      <c r="E21" s="7" t="s">
        <v>37</v>
      </c>
      <c r="F21" s="8" t="s">
        <v>327</v>
      </c>
    </row>
    <row r="22" spans="1:6" ht="15">
      <c r="A22" s="187">
        <v>21</v>
      </c>
      <c r="B22" s="8" t="s">
        <v>23</v>
      </c>
      <c r="C22" s="7" t="s">
        <v>5</v>
      </c>
      <c r="D22" s="7" t="s">
        <v>37</v>
      </c>
      <c r="E22" s="7" t="s">
        <v>37</v>
      </c>
      <c r="F22" s="8" t="s">
        <v>329</v>
      </c>
    </row>
    <row r="23" spans="1:6" ht="15">
      <c r="A23" s="187">
        <v>22</v>
      </c>
      <c r="B23" s="8" t="s">
        <v>24</v>
      </c>
      <c r="C23" s="7" t="s">
        <v>5</v>
      </c>
      <c r="D23" s="7" t="s">
        <v>37</v>
      </c>
      <c r="E23" s="7" t="s">
        <v>37</v>
      </c>
      <c r="F23" s="8" t="s">
        <v>331</v>
      </c>
    </row>
    <row r="24" spans="1:6" ht="15">
      <c r="A24" s="187">
        <v>23</v>
      </c>
      <c r="B24" s="8" t="s">
        <v>32</v>
      </c>
      <c r="C24" s="7" t="s">
        <v>5</v>
      </c>
      <c r="D24" s="7" t="s">
        <v>37</v>
      </c>
      <c r="E24" s="7" t="s">
        <v>37</v>
      </c>
      <c r="F24" s="8" t="s">
        <v>39</v>
      </c>
    </row>
    <row r="25" spans="2:6" ht="15">
      <c r="B25" s="3" t="s">
        <v>1</v>
      </c>
      <c r="C25" s="4" t="s">
        <v>2</v>
      </c>
      <c r="D25" s="4"/>
      <c r="E25" s="4"/>
      <c r="F25" s="5"/>
    </row>
    <row r="26" spans="2:6" ht="15">
      <c r="B26" s="3" t="s">
        <v>3</v>
      </c>
      <c r="C26" s="4" t="s">
        <v>2</v>
      </c>
      <c r="D26" s="4"/>
      <c r="E26" s="4"/>
      <c r="F26" s="5"/>
    </row>
    <row r="27" spans="2:6" ht="15">
      <c r="B27" s="3" t="s">
        <v>6</v>
      </c>
      <c r="C27" s="4" t="s">
        <v>2</v>
      </c>
      <c r="D27" s="4"/>
      <c r="E27" s="4"/>
      <c r="F27" s="5"/>
    </row>
    <row r="28" spans="2:6" ht="15">
      <c r="B28" s="3" t="s">
        <v>10</v>
      </c>
      <c r="C28" s="4" t="s">
        <v>2</v>
      </c>
      <c r="D28" s="4"/>
      <c r="E28" s="4"/>
      <c r="F28" s="5"/>
    </row>
    <row r="29" spans="2:6" ht="15">
      <c r="B29" s="3" t="s">
        <v>25</v>
      </c>
      <c r="C29" s="4" t="s">
        <v>2</v>
      </c>
      <c r="D29" s="6"/>
      <c r="E29" s="6"/>
      <c r="F29" s="5"/>
    </row>
    <row r="30" spans="2:6" ht="25.5">
      <c r="B30" s="3" t="s">
        <v>27</v>
      </c>
      <c r="C30" s="4" t="s">
        <v>2</v>
      </c>
      <c r="D30" s="4"/>
      <c r="E30" s="4"/>
      <c r="F30" s="5"/>
    </row>
    <row r="31" spans="2:6" ht="15">
      <c r="B31" s="6" t="s">
        <v>29</v>
      </c>
      <c r="C31" s="4" t="s">
        <v>2</v>
      </c>
      <c r="D31" s="4"/>
      <c r="E31" s="4"/>
      <c r="F31" s="5"/>
    </row>
    <row r="32" spans="2:6" ht="15">
      <c r="B32" s="3" t="s">
        <v>30</v>
      </c>
      <c r="C32" s="4" t="s">
        <v>2</v>
      </c>
      <c r="D32" s="4"/>
      <c r="E32" s="4"/>
      <c r="F32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106"/>
  <sheetViews>
    <sheetView tabSelected="1" zoomScale="85" zoomScaleNormal="85" zoomScalePageLayoutView="110" workbookViewId="0" topLeftCell="A1">
      <selection activeCell="G105" sqref="A1:H105"/>
    </sheetView>
  </sheetViews>
  <sheetFormatPr defaultColWidth="8.7109375" defaultRowHeight="15"/>
  <cols>
    <col min="1" max="1" width="46.421875" style="175" customWidth="1"/>
    <col min="2" max="2" width="43.421875" style="174" customWidth="1"/>
    <col min="3" max="6" width="24.140625" style="174" customWidth="1"/>
    <col min="7" max="7" width="42.7109375" style="174" customWidth="1"/>
    <col min="8" max="16384" width="8.7109375" style="174" customWidth="1"/>
  </cols>
  <sheetData>
    <row r="1" spans="1:6" s="190" customFormat="1" ht="51.75" customHeight="1">
      <c r="A1" s="215" t="s">
        <v>453</v>
      </c>
      <c r="B1" s="216"/>
      <c r="C1" s="216"/>
      <c r="D1" s="216"/>
      <c r="E1" s="216"/>
      <c r="F1" s="217"/>
    </row>
    <row r="2" spans="1:6" s="190" customFormat="1" ht="15">
      <c r="A2" s="215" t="s">
        <v>455</v>
      </c>
      <c r="B2" s="216"/>
      <c r="C2" s="216"/>
      <c r="D2" s="216"/>
      <c r="E2" s="216"/>
      <c r="F2" s="217"/>
    </row>
    <row r="3" spans="1:6" s="190" customFormat="1" ht="15" customHeight="1">
      <c r="A3" s="215" t="s">
        <v>454</v>
      </c>
      <c r="B3" s="216"/>
      <c r="C3" s="216"/>
      <c r="D3" s="216"/>
      <c r="E3" s="216"/>
      <c r="F3" s="217"/>
    </row>
    <row r="4" spans="1:212" s="190" customFormat="1" ht="35.25" customHeight="1">
      <c r="A4" s="206" t="s">
        <v>355</v>
      </c>
      <c r="B4" s="206" t="s">
        <v>122</v>
      </c>
      <c r="C4" s="206" t="s">
        <v>456</v>
      </c>
      <c r="D4" s="206" t="s">
        <v>462</v>
      </c>
      <c r="E4" s="206" t="s">
        <v>465</v>
      </c>
      <c r="F4" s="206" t="s">
        <v>466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</row>
    <row r="5" spans="1:212" ht="15" customHeight="1">
      <c r="A5" s="214" t="s">
        <v>365</v>
      </c>
      <c r="B5" s="195" t="s">
        <v>366</v>
      </c>
      <c r="C5" s="211">
        <v>29000</v>
      </c>
      <c r="D5" s="211">
        <v>8600</v>
      </c>
      <c r="E5" s="211">
        <v>15000</v>
      </c>
      <c r="F5" s="211">
        <v>2000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</row>
    <row r="6" spans="1:212" ht="15">
      <c r="A6" s="214"/>
      <c r="B6" s="195" t="s">
        <v>367</v>
      </c>
      <c r="C6" s="212"/>
      <c r="D6" s="212"/>
      <c r="E6" s="212"/>
      <c r="F6" s="212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</row>
    <row r="7" spans="1:212" ht="15">
      <c r="A7" s="214"/>
      <c r="B7" s="195" t="s">
        <v>368</v>
      </c>
      <c r="C7" s="212"/>
      <c r="D7" s="212"/>
      <c r="E7" s="212"/>
      <c r="F7" s="212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</row>
    <row r="8" spans="1:212" ht="15">
      <c r="A8" s="214"/>
      <c r="B8" s="195" t="s">
        <v>369</v>
      </c>
      <c r="C8" s="212"/>
      <c r="D8" s="212"/>
      <c r="E8" s="212"/>
      <c r="F8" s="212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</row>
    <row r="9" spans="1:212" ht="15">
      <c r="A9" s="214"/>
      <c r="B9" s="195" t="s">
        <v>370</v>
      </c>
      <c r="C9" s="213"/>
      <c r="D9" s="213"/>
      <c r="E9" s="213"/>
      <c r="F9" s="213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</row>
    <row r="10" spans="1:212" ht="15">
      <c r="A10" s="195" t="s">
        <v>371</v>
      </c>
      <c r="B10" s="195" t="s">
        <v>372</v>
      </c>
      <c r="C10" s="193">
        <v>18000</v>
      </c>
      <c r="D10" s="193">
        <v>8600</v>
      </c>
      <c r="E10" s="193">
        <v>15000</v>
      </c>
      <c r="F10" s="193">
        <v>2000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</row>
    <row r="11" spans="1:212" ht="15">
      <c r="A11" s="214" t="s">
        <v>373</v>
      </c>
      <c r="B11" s="192" t="s">
        <v>374</v>
      </c>
      <c r="C11" s="211">
        <v>32000</v>
      </c>
      <c r="D11" s="211">
        <v>12000</v>
      </c>
      <c r="E11" s="211">
        <v>10000</v>
      </c>
      <c r="F11" s="211">
        <v>3000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</row>
    <row r="12" spans="1:212" ht="15">
      <c r="A12" s="214"/>
      <c r="B12" s="192" t="s">
        <v>375</v>
      </c>
      <c r="C12" s="212"/>
      <c r="D12" s="212"/>
      <c r="E12" s="212"/>
      <c r="F12" s="212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</row>
    <row r="13" spans="1:212" ht="15">
      <c r="A13" s="214"/>
      <c r="B13" s="192" t="s">
        <v>376</v>
      </c>
      <c r="C13" s="212"/>
      <c r="D13" s="212"/>
      <c r="E13" s="212"/>
      <c r="F13" s="212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</row>
    <row r="14" spans="1:7" ht="15">
      <c r="A14" s="214"/>
      <c r="B14" s="195" t="s">
        <v>377</v>
      </c>
      <c r="C14" s="213"/>
      <c r="D14" s="213"/>
      <c r="E14" s="213"/>
      <c r="F14" s="213"/>
      <c r="G14" s="196"/>
    </row>
    <row r="15" spans="1:7" ht="30" customHeight="1">
      <c r="A15" s="218" t="s">
        <v>457</v>
      </c>
      <c r="B15" s="194" t="s">
        <v>438</v>
      </c>
      <c r="C15" s="218">
        <v>0</v>
      </c>
      <c r="D15" s="218">
        <v>1700</v>
      </c>
      <c r="E15" s="218">
        <v>0</v>
      </c>
      <c r="F15" s="218">
        <v>0</v>
      </c>
      <c r="G15" s="196"/>
    </row>
    <row r="16" spans="1:7" ht="15">
      <c r="A16" s="219"/>
      <c r="B16" s="194" t="s">
        <v>439</v>
      </c>
      <c r="C16" s="219"/>
      <c r="D16" s="219"/>
      <c r="E16" s="219"/>
      <c r="F16" s="219"/>
      <c r="G16" s="196"/>
    </row>
    <row r="17" spans="1:7" ht="15">
      <c r="A17" s="219"/>
      <c r="B17" s="194" t="s">
        <v>458</v>
      </c>
      <c r="C17" s="219"/>
      <c r="D17" s="219"/>
      <c r="E17" s="219"/>
      <c r="F17" s="219"/>
      <c r="G17" s="196"/>
    </row>
    <row r="18" spans="1:6" ht="15">
      <c r="A18" s="219"/>
      <c r="B18" s="194" t="s">
        <v>459</v>
      </c>
      <c r="C18" s="219"/>
      <c r="D18" s="219"/>
      <c r="E18" s="219"/>
      <c r="F18" s="219"/>
    </row>
    <row r="19" spans="1:6" ht="15">
      <c r="A19" s="219"/>
      <c r="B19" s="194" t="s">
        <v>460</v>
      </c>
      <c r="C19" s="219"/>
      <c r="D19" s="219"/>
      <c r="E19" s="219"/>
      <c r="F19" s="219"/>
    </row>
    <row r="20" spans="1:6" ht="15">
      <c r="A20" s="220"/>
      <c r="B20" s="194" t="s">
        <v>461</v>
      </c>
      <c r="C20" s="220"/>
      <c r="D20" s="220"/>
      <c r="E20" s="220"/>
      <c r="F20" s="220"/>
    </row>
    <row r="21" spans="1:6" ht="15" customHeight="1">
      <c r="A21" s="214" t="s">
        <v>378</v>
      </c>
      <c r="B21" s="195" t="s">
        <v>379</v>
      </c>
      <c r="C21" s="211">
        <v>20000</v>
      </c>
      <c r="D21" s="211">
        <v>76000</v>
      </c>
      <c r="E21" s="211">
        <v>12000</v>
      </c>
      <c r="F21" s="211">
        <v>4000</v>
      </c>
    </row>
    <row r="22" spans="1:6" ht="15">
      <c r="A22" s="214"/>
      <c r="B22" s="195" t="s">
        <v>367</v>
      </c>
      <c r="C22" s="212"/>
      <c r="D22" s="212"/>
      <c r="E22" s="212"/>
      <c r="F22" s="212"/>
    </row>
    <row r="23" spans="1:6" ht="15">
      <c r="A23" s="214"/>
      <c r="B23" s="195" t="s">
        <v>380</v>
      </c>
      <c r="C23" s="212"/>
      <c r="D23" s="212"/>
      <c r="E23" s="212"/>
      <c r="F23" s="212"/>
    </row>
    <row r="24" spans="1:6" ht="15">
      <c r="A24" s="214"/>
      <c r="B24" s="195" t="s">
        <v>381</v>
      </c>
      <c r="C24" s="213"/>
      <c r="D24" s="213"/>
      <c r="E24" s="213"/>
      <c r="F24" s="213"/>
    </row>
    <row r="25" spans="1:6" ht="30">
      <c r="A25" s="214" t="s">
        <v>382</v>
      </c>
      <c r="B25" s="192" t="s">
        <v>383</v>
      </c>
      <c r="C25" s="211">
        <v>2800</v>
      </c>
      <c r="D25" s="211">
        <v>2000</v>
      </c>
      <c r="E25" s="211">
        <v>6000</v>
      </c>
      <c r="F25" s="211">
        <v>1000</v>
      </c>
    </row>
    <row r="26" spans="1:6" ht="15">
      <c r="A26" s="214"/>
      <c r="B26" s="192" t="s">
        <v>384</v>
      </c>
      <c r="C26" s="212"/>
      <c r="D26" s="212"/>
      <c r="E26" s="212"/>
      <c r="F26" s="212"/>
    </row>
    <row r="27" spans="1:6" ht="15">
      <c r="A27" s="214"/>
      <c r="B27" s="195" t="s">
        <v>385</v>
      </c>
      <c r="C27" s="213"/>
      <c r="D27" s="213"/>
      <c r="E27" s="213"/>
      <c r="F27" s="213"/>
    </row>
    <row r="28" spans="1:6" ht="15">
      <c r="A28" s="214" t="s">
        <v>386</v>
      </c>
      <c r="B28" s="192" t="s">
        <v>387</v>
      </c>
      <c r="C28" s="211">
        <v>8000</v>
      </c>
      <c r="D28" s="211">
        <v>0</v>
      </c>
      <c r="E28" s="211">
        <v>0</v>
      </c>
      <c r="F28" s="211">
        <v>0</v>
      </c>
    </row>
    <row r="29" spans="1:6" ht="15">
      <c r="A29" s="214"/>
      <c r="B29" s="192" t="s">
        <v>388</v>
      </c>
      <c r="C29" s="212"/>
      <c r="D29" s="212"/>
      <c r="E29" s="212"/>
      <c r="F29" s="212"/>
    </row>
    <row r="30" spans="1:6" ht="15">
      <c r="A30" s="214"/>
      <c r="B30" s="192" t="s">
        <v>384</v>
      </c>
      <c r="C30" s="212"/>
      <c r="D30" s="212"/>
      <c r="E30" s="212"/>
      <c r="F30" s="212"/>
    </row>
    <row r="31" spans="1:6" ht="15">
      <c r="A31" s="214"/>
      <c r="B31" s="195" t="s">
        <v>385</v>
      </c>
      <c r="C31" s="213"/>
      <c r="D31" s="213"/>
      <c r="E31" s="213"/>
      <c r="F31" s="213"/>
    </row>
    <row r="32" spans="1:6" ht="15">
      <c r="A32" s="214" t="s">
        <v>389</v>
      </c>
      <c r="B32" s="192" t="s">
        <v>387</v>
      </c>
      <c r="C32" s="211">
        <v>2000</v>
      </c>
      <c r="D32" s="211">
        <v>500</v>
      </c>
      <c r="E32" s="211">
        <v>2000</v>
      </c>
      <c r="F32" s="211">
        <v>200</v>
      </c>
    </row>
    <row r="33" spans="1:6" ht="15">
      <c r="A33" s="214"/>
      <c r="B33" s="192" t="s">
        <v>384</v>
      </c>
      <c r="C33" s="212"/>
      <c r="D33" s="212"/>
      <c r="E33" s="212"/>
      <c r="F33" s="212"/>
    </row>
    <row r="34" spans="1:6" ht="15">
      <c r="A34" s="214"/>
      <c r="B34" s="192" t="s">
        <v>390</v>
      </c>
      <c r="C34" s="213"/>
      <c r="D34" s="213"/>
      <c r="E34" s="213"/>
      <c r="F34" s="213"/>
    </row>
    <row r="35" spans="1:6" ht="15">
      <c r="A35" s="214" t="s">
        <v>391</v>
      </c>
      <c r="B35" s="195" t="s">
        <v>392</v>
      </c>
      <c r="C35" s="211">
        <v>2000</v>
      </c>
      <c r="D35" s="211">
        <v>3000</v>
      </c>
      <c r="E35" s="211">
        <v>4000</v>
      </c>
      <c r="F35" s="211">
        <v>1000</v>
      </c>
    </row>
    <row r="36" spans="1:6" ht="15">
      <c r="A36" s="214"/>
      <c r="B36" s="195" t="s">
        <v>393</v>
      </c>
      <c r="C36" s="212"/>
      <c r="D36" s="212"/>
      <c r="E36" s="212"/>
      <c r="F36" s="212"/>
    </row>
    <row r="37" spans="1:6" ht="15">
      <c r="A37" s="214"/>
      <c r="B37" s="195" t="s">
        <v>394</v>
      </c>
      <c r="C37" s="212"/>
      <c r="D37" s="212"/>
      <c r="E37" s="212"/>
      <c r="F37" s="212"/>
    </row>
    <row r="38" spans="1:6" ht="15">
      <c r="A38" s="214"/>
      <c r="B38" s="195" t="s">
        <v>395</v>
      </c>
      <c r="C38" s="212"/>
      <c r="D38" s="212"/>
      <c r="E38" s="212"/>
      <c r="F38" s="212"/>
    </row>
    <row r="39" spans="1:6" ht="15">
      <c r="A39" s="214"/>
      <c r="B39" s="195" t="s">
        <v>396</v>
      </c>
      <c r="C39" s="212"/>
      <c r="D39" s="212"/>
      <c r="E39" s="212"/>
      <c r="F39" s="212"/>
    </row>
    <row r="40" spans="1:6" ht="15">
      <c r="A40" s="214"/>
      <c r="B40" s="195" t="s">
        <v>397</v>
      </c>
      <c r="C40" s="212"/>
      <c r="D40" s="212"/>
      <c r="E40" s="212"/>
      <c r="F40" s="212"/>
    </row>
    <row r="41" spans="1:6" ht="15">
      <c r="A41" s="214"/>
      <c r="B41" s="195" t="s">
        <v>398</v>
      </c>
      <c r="C41" s="212"/>
      <c r="D41" s="212"/>
      <c r="E41" s="212"/>
      <c r="F41" s="212"/>
    </row>
    <row r="42" spans="1:6" ht="15">
      <c r="A42" s="214"/>
      <c r="B42" s="195" t="s">
        <v>399</v>
      </c>
      <c r="C42" s="212"/>
      <c r="D42" s="212"/>
      <c r="E42" s="212"/>
      <c r="F42" s="212"/>
    </row>
    <row r="43" spans="1:6" ht="15">
      <c r="A43" s="214"/>
      <c r="B43" s="195" t="s">
        <v>400</v>
      </c>
      <c r="C43" s="212"/>
      <c r="D43" s="212"/>
      <c r="E43" s="212"/>
      <c r="F43" s="212"/>
    </row>
    <row r="44" spans="1:6" ht="15">
      <c r="A44" s="214"/>
      <c r="B44" s="195" t="s">
        <v>401</v>
      </c>
      <c r="C44" s="213"/>
      <c r="D44" s="213"/>
      <c r="E44" s="213"/>
      <c r="F44" s="213"/>
    </row>
    <row r="45" spans="1:6" ht="15">
      <c r="A45" s="214" t="s">
        <v>402</v>
      </c>
      <c r="B45" s="192" t="s">
        <v>403</v>
      </c>
      <c r="C45" s="211">
        <v>14500</v>
      </c>
      <c r="D45" s="211">
        <v>1500</v>
      </c>
      <c r="E45" s="229">
        <v>4500</v>
      </c>
      <c r="F45" s="211">
        <v>1000</v>
      </c>
    </row>
    <row r="46" spans="1:6" ht="15">
      <c r="A46" s="214"/>
      <c r="B46" s="195" t="s">
        <v>404</v>
      </c>
      <c r="C46" s="212"/>
      <c r="D46" s="212"/>
      <c r="E46" s="212"/>
      <c r="F46" s="212"/>
    </row>
    <row r="47" spans="1:6" ht="15">
      <c r="A47" s="214"/>
      <c r="B47" s="195" t="s">
        <v>377</v>
      </c>
      <c r="C47" s="213"/>
      <c r="D47" s="213"/>
      <c r="E47" s="230"/>
      <c r="F47" s="213"/>
    </row>
    <row r="48" spans="1:6" ht="15">
      <c r="A48" s="214" t="s">
        <v>405</v>
      </c>
      <c r="B48" s="192" t="s">
        <v>406</v>
      </c>
      <c r="C48" s="211">
        <v>2000</v>
      </c>
      <c r="D48" s="211">
        <v>450</v>
      </c>
      <c r="E48" s="211">
        <v>100</v>
      </c>
      <c r="F48" s="211">
        <v>20</v>
      </c>
    </row>
    <row r="49" spans="1:6" ht="15">
      <c r="A49" s="214"/>
      <c r="B49" s="192" t="s">
        <v>407</v>
      </c>
      <c r="C49" s="213"/>
      <c r="D49" s="213"/>
      <c r="E49" s="213"/>
      <c r="F49" s="213"/>
    </row>
    <row r="50" spans="1:6" ht="30">
      <c r="A50" s="195" t="s">
        <v>408</v>
      </c>
      <c r="B50" s="192" t="s">
        <v>409</v>
      </c>
      <c r="C50" s="193">
        <v>2000</v>
      </c>
      <c r="D50" s="193">
        <v>250</v>
      </c>
      <c r="E50" s="193">
        <v>400</v>
      </c>
      <c r="F50" s="193">
        <v>200</v>
      </c>
    </row>
    <row r="51" spans="1:6" ht="30">
      <c r="A51" s="195" t="s">
        <v>410</v>
      </c>
      <c r="B51" s="192" t="s">
        <v>411</v>
      </c>
      <c r="C51" s="193">
        <v>2000</v>
      </c>
      <c r="D51" s="193">
        <v>100</v>
      </c>
      <c r="E51" s="193">
        <v>200</v>
      </c>
      <c r="F51" s="193">
        <v>100</v>
      </c>
    </row>
    <row r="52" spans="1:6" ht="15">
      <c r="A52" s="214" t="s">
        <v>412</v>
      </c>
      <c r="B52" s="192" t="s">
        <v>413</v>
      </c>
      <c r="C52" s="211">
        <v>300</v>
      </c>
      <c r="D52" s="211">
        <v>60</v>
      </c>
      <c r="E52" s="211">
        <v>300</v>
      </c>
      <c r="F52" s="211">
        <v>60</v>
      </c>
    </row>
    <row r="53" spans="1:6" ht="15">
      <c r="A53" s="214"/>
      <c r="B53" s="192" t="s">
        <v>414</v>
      </c>
      <c r="C53" s="212"/>
      <c r="D53" s="212"/>
      <c r="E53" s="212"/>
      <c r="F53" s="212"/>
    </row>
    <row r="54" spans="1:6" ht="15">
      <c r="A54" s="214"/>
      <c r="B54" s="192" t="s">
        <v>415</v>
      </c>
      <c r="C54" s="213"/>
      <c r="D54" s="213"/>
      <c r="E54" s="213"/>
      <c r="F54" s="213"/>
    </row>
    <row r="55" spans="1:6" ht="12.75" customHeight="1">
      <c r="A55" s="223"/>
      <c r="B55" s="223"/>
      <c r="C55" s="223"/>
      <c r="D55" s="223"/>
      <c r="E55" s="223"/>
      <c r="F55" s="224"/>
    </row>
    <row r="56" spans="1:6" ht="15">
      <c r="A56" s="195" t="s">
        <v>416</v>
      </c>
      <c r="B56" s="192"/>
      <c r="C56" s="195">
        <v>300</v>
      </c>
      <c r="D56" s="193">
        <v>40</v>
      </c>
      <c r="E56" s="193">
        <v>50</v>
      </c>
      <c r="F56" s="193">
        <v>20</v>
      </c>
    </row>
    <row r="57" spans="1:6" ht="15">
      <c r="A57" s="195" t="s">
        <v>417</v>
      </c>
      <c r="B57" s="192"/>
      <c r="C57" s="195">
        <v>300</v>
      </c>
      <c r="D57" s="193">
        <v>40</v>
      </c>
      <c r="E57" s="193">
        <v>50</v>
      </c>
      <c r="F57" s="193">
        <v>20</v>
      </c>
    </row>
    <row r="58" spans="1:6" ht="15">
      <c r="A58" s="195" t="s">
        <v>418</v>
      </c>
      <c r="B58" s="192"/>
      <c r="C58" s="195">
        <v>300</v>
      </c>
      <c r="D58" s="193">
        <v>40</v>
      </c>
      <c r="E58" s="193">
        <v>50</v>
      </c>
      <c r="F58" s="193">
        <v>20</v>
      </c>
    </row>
    <row r="59" spans="1:6" ht="15">
      <c r="A59" s="195" t="s">
        <v>419</v>
      </c>
      <c r="B59" s="192"/>
      <c r="C59" s="195">
        <v>300</v>
      </c>
      <c r="D59" s="193">
        <v>40</v>
      </c>
      <c r="E59" s="193">
        <v>50</v>
      </c>
      <c r="F59" s="193">
        <v>20</v>
      </c>
    </row>
    <row r="60" spans="1:6" ht="15">
      <c r="A60" s="195" t="s">
        <v>420</v>
      </c>
      <c r="B60" s="192"/>
      <c r="C60" s="195">
        <v>300</v>
      </c>
      <c r="D60" s="193">
        <v>270</v>
      </c>
      <c r="E60" s="193">
        <v>300</v>
      </c>
      <c r="F60" s="193">
        <v>50</v>
      </c>
    </row>
    <row r="61" spans="1:6" ht="15">
      <c r="A61" s="195" t="s">
        <v>421</v>
      </c>
      <c r="B61" s="192"/>
      <c r="C61" s="195">
        <v>300</v>
      </c>
      <c r="D61" s="193">
        <v>40</v>
      </c>
      <c r="E61" s="193">
        <v>50</v>
      </c>
      <c r="F61" s="193">
        <v>20</v>
      </c>
    </row>
    <row r="62" spans="1:6" ht="15">
      <c r="A62" s="195" t="s">
        <v>165</v>
      </c>
      <c r="B62" s="192"/>
      <c r="C62" s="195">
        <v>300</v>
      </c>
      <c r="D62" s="193">
        <v>40</v>
      </c>
      <c r="E62" s="193">
        <v>50</v>
      </c>
      <c r="F62" s="193">
        <v>20</v>
      </c>
    </row>
    <row r="63" spans="1:6" ht="15">
      <c r="A63" s="195" t="s">
        <v>166</v>
      </c>
      <c r="B63" s="192"/>
      <c r="C63" s="195">
        <v>300</v>
      </c>
      <c r="D63" s="193">
        <v>40</v>
      </c>
      <c r="E63" s="193">
        <v>50</v>
      </c>
      <c r="F63" s="193">
        <v>20</v>
      </c>
    </row>
    <row r="64" spans="1:6" ht="15">
      <c r="A64" s="195" t="s">
        <v>422</v>
      </c>
      <c r="B64" s="192"/>
      <c r="C64" s="195">
        <v>300</v>
      </c>
      <c r="D64" s="193">
        <v>40</v>
      </c>
      <c r="E64" s="193">
        <v>50</v>
      </c>
      <c r="F64" s="193">
        <v>20</v>
      </c>
    </row>
    <row r="65" spans="1:6" ht="15">
      <c r="A65" s="195" t="s">
        <v>423</v>
      </c>
      <c r="B65" s="192"/>
      <c r="C65" s="195">
        <v>300</v>
      </c>
      <c r="D65" s="193">
        <v>40</v>
      </c>
      <c r="E65" s="193">
        <v>50</v>
      </c>
      <c r="F65" s="193">
        <v>20</v>
      </c>
    </row>
    <row r="66" spans="1:6" ht="15">
      <c r="A66" s="195" t="s">
        <v>424</v>
      </c>
      <c r="B66" s="192"/>
      <c r="C66" s="195">
        <v>300</v>
      </c>
      <c r="D66" s="193">
        <v>40</v>
      </c>
      <c r="E66" s="193">
        <v>50</v>
      </c>
      <c r="F66" s="193">
        <v>20</v>
      </c>
    </row>
    <row r="67" spans="1:6" ht="15">
      <c r="A67" s="195" t="s">
        <v>425</v>
      </c>
      <c r="B67" s="192"/>
      <c r="C67" s="195">
        <v>300</v>
      </c>
      <c r="D67" s="193">
        <v>40</v>
      </c>
      <c r="E67" s="193">
        <v>50</v>
      </c>
      <c r="F67" s="193">
        <v>20</v>
      </c>
    </row>
    <row r="68" spans="1:6" ht="15">
      <c r="A68" s="195" t="s">
        <v>426</v>
      </c>
      <c r="B68" s="192"/>
      <c r="C68" s="195">
        <v>300</v>
      </c>
      <c r="D68" s="193">
        <v>40</v>
      </c>
      <c r="E68" s="193">
        <v>50</v>
      </c>
      <c r="F68" s="193">
        <v>20</v>
      </c>
    </row>
    <row r="69" spans="1:6" ht="15">
      <c r="A69" s="195" t="s">
        <v>427</v>
      </c>
      <c r="B69" s="192"/>
      <c r="C69" s="195">
        <v>300</v>
      </c>
      <c r="D69" s="193">
        <v>40</v>
      </c>
      <c r="E69" s="193">
        <v>50</v>
      </c>
      <c r="F69" s="193">
        <v>20</v>
      </c>
    </row>
    <row r="70" spans="1:6" ht="15">
      <c r="A70" s="195" t="s">
        <v>428</v>
      </c>
      <c r="B70" s="192"/>
      <c r="C70" s="195">
        <v>300</v>
      </c>
      <c r="D70" s="193">
        <v>40</v>
      </c>
      <c r="E70" s="193">
        <v>50</v>
      </c>
      <c r="F70" s="193">
        <v>20</v>
      </c>
    </row>
    <row r="71" spans="1:6" ht="15">
      <c r="A71" s="195" t="s">
        <v>429</v>
      </c>
      <c r="B71" s="192"/>
      <c r="C71" s="195">
        <v>300</v>
      </c>
      <c r="D71" s="193">
        <v>40</v>
      </c>
      <c r="E71" s="193">
        <v>50</v>
      </c>
      <c r="F71" s="193">
        <v>20</v>
      </c>
    </row>
    <row r="72" spans="1:6" ht="15">
      <c r="A72" s="195" t="s">
        <v>430</v>
      </c>
      <c r="B72" s="192"/>
      <c r="C72" s="195">
        <v>300</v>
      </c>
      <c r="D72" s="193">
        <v>40</v>
      </c>
      <c r="E72" s="193">
        <v>50</v>
      </c>
      <c r="F72" s="193">
        <v>20</v>
      </c>
    </row>
    <row r="73" spans="1:6" ht="15">
      <c r="A73" s="195" t="s">
        <v>431</v>
      </c>
      <c r="B73" s="192"/>
      <c r="C73" s="195">
        <v>300</v>
      </c>
      <c r="D73" s="193">
        <v>0</v>
      </c>
      <c r="E73" s="193">
        <v>0</v>
      </c>
      <c r="F73" s="193">
        <v>0</v>
      </c>
    </row>
    <row r="74" spans="1:6" ht="15">
      <c r="A74" s="195" t="s">
        <v>432</v>
      </c>
      <c r="B74" s="192"/>
      <c r="C74" s="195">
        <v>300</v>
      </c>
      <c r="D74" s="193">
        <v>0</v>
      </c>
      <c r="E74" s="193">
        <v>0</v>
      </c>
      <c r="F74" s="193">
        <v>0</v>
      </c>
    </row>
    <row r="75" spans="1:6" ht="15">
      <c r="A75" s="195" t="s">
        <v>433</v>
      </c>
      <c r="B75" s="192"/>
      <c r="C75" s="195">
        <v>300</v>
      </c>
      <c r="D75" s="193">
        <v>0</v>
      </c>
      <c r="E75" s="193">
        <v>0</v>
      </c>
      <c r="F75" s="193">
        <v>0</v>
      </c>
    </row>
    <row r="76" spans="1:6" ht="15">
      <c r="A76" s="195" t="s">
        <v>467</v>
      </c>
      <c r="B76" s="192"/>
      <c r="C76" s="195">
        <v>300</v>
      </c>
      <c r="D76" s="193">
        <v>0</v>
      </c>
      <c r="E76" s="193">
        <v>20</v>
      </c>
      <c r="F76" s="193">
        <v>20</v>
      </c>
    </row>
    <row r="77" spans="1:6" ht="15">
      <c r="A77" s="225"/>
      <c r="B77" s="225"/>
      <c r="C77" s="225"/>
      <c r="D77" s="225"/>
      <c r="E77" s="225"/>
      <c r="F77" s="226"/>
    </row>
    <row r="78" spans="1:6" ht="15">
      <c r="A78" s="195" t="s">
        <v>434</v>
      </c>
      <c r="B78" s="192"/>
      <c r="C78" s="195">
        <v>50</v>
      </c>
      <c r="D78" s="193">
        <v>0</v>
      </c>
      <c r="E78" s="193">
        <v>50</v>
      </c>
      <c r="F78" s="193">
        <v>0</v>
      </c>
    </row>
    <row r="79" spans="1:6" ht="15">
      <c r="A79" s="195" t="s">
        <v>435</v>
      </c>
      <c r="B79" s="192"/>
      <c r="C79" s="195">
        <v>50</v>
      </c>
      <c r="D79" s="193">
        <v>0</v>
      </c>
      <c r="E79" s="193">
        <v>50</v>
      </c>
      <c r="F79" s="193">
        <v>0</v>
      </c>
    </row>
    <row r="80" spans="1:6" ht="15">
      <c r="A80" s="195" t="s">
        <v>436</v>
      </c>
      <c r="B80" s="192"/>
      <c r="C80" s="195">
        <v>50</v>
      </c>
      <c r="D80" s="193">
        <v>0</v>
      </c>
      <c r="E80" s="193">
        <v>50</v>
      </c>
      <c r="F80" s="193">
        <v>0</v>
      </c>
    </row>
    <row r="81" spans="1:6" ht="15">
      <c r="A81" s="195" t="s">
        <v>437</v>
      </c>
      <c r="B81" s="192"/>
      <c r="C81" s="195">
        <v>3800</v>
      </c>
      <c r="D81" s="193">
        <v>0</v>
      </c>
      <c r="E81" s="193">
        <v>0</v>
      </c>
      <c r="F81" s="193">
        <v>0</v>
      </c>
    </row>
    <row r="82" spans="1:6" ht="15">
      <c r="A82" s="195" t="s">
        <v>438</v>
      </c>
      <c r="B82" s="192"/>
      <c r="C82" s="195">
        <v>3800</v>
      </c>
      <c r="D82" s="193">
        <v>0</v>
      </c>
      <c r="E82" s="193">
        <v>50</v>
      </c>
      <c r="F82" s="193">
        <v>0</v>
      </c>
    </row>
    <row r="83" spans="1:6" ht="15">
      <c r="A83" s="195" t="s">
        <v>439</v>
      </c>
      <c r="B83" s="192"/>
      <c r="C83" s="195">
        <v>3800</v>
      </c>
      <c r="D83" s="193">
        <v>0</v>
      </c>
      <c r="E83" s="193">
        <v>50</v>
      </c>
      <c r="F83" s="193">
        <v>0</v>
      </c>
    </row>
    <row r="84" spans="1:6" ht="15">
      <c r="A84" s="195" t="s">
        <v>150</v>
      </c>
      <c r="B84" s="192"/>
      <c r="C84" s="195">
        <v>3800</v>
      </c>
      <c r="D84" s="193">
        <v>0</v>
      </c>
      <c r="E84" s="193">
        <v>0</v>
      </c>
      <c r="F84" s="193">
        <v>0</v>
      </c>
    </row>
    <row r="85" spans="1:6" ht="15">
      <c r="A85" s="195" t="s">
        <v>440</v>
      </c>
      <c r="B85" s="192"/>
      <c r="C85" s="195">
        <v>50</v>
      </c>
      <c r="D85" s="193">
        <v>0</v>
      </c>
      <c r="E85" s="193">
        <v>100</v>
      </c>
      <c r="F85" s="193">
        <v>0</v>
      </c>
    </row>
    <row r="86" spans="1:6" ht="15">
      <c r="A86" s="195" t="s">
        <v>441</v>
      </c>
      <c r="B86" s="192"/>
      <c r="C86" s="195">
        <v>50</v>
      </c>
      <c r="D86" s="193">
        <v>0</v>
      </c>
      <c r="E86" s="193">
        <v>0</v>
      </c>
      <c r="F86" s="193">
        <v>0</v>
      </c>
    </row>
    <row r="87" spans="1:6" ht="15">
      <c r="A87" s="195" t="s">
        <v>442</v>
      </c>
      <c r="B87" s="192"/>
      <c r="C87" s="195">
        <v>50</v>
      </c>
      <c r="D87" s="193">
        <v>0</v>
      </c>
      <c r="E87" s="193">
        <v>0</v>
      </c>
      <c r="F87" s="193">
        <v>0</v>
      </c>
    </row>
    <row r="88" spans="1:6" ht="15">
      <c r="A88" s="195" t="s">
        <v>443</v>
      </c>
      <c r="B88" s="192"/>
      <c r="C88" s="195">
        <v>50</v>
      </c>
      <c r="D88" s="193">
        <v>0</v>
      </c>
      <c r="E88" s="193">
        <v>0</v>
      </c>
      <c r="F88" s="193">
        <v>0</v>
      </c>
    </row>
    <row r="89" spans="1:6" ht="15">
      <c r="A89" s="195" t="s">
        <v>444</v>
      </c>
      <c r="B89" s="192"/>
      <c r="C89" s="195">
        <v>50</v>
      </c>
      <c r="D89" s="193">
        <v>0</v>
      </c>
      <c r="E89" s="193">
        <v>0</v>
      </c>
      <c r="F89" s="193">
        <v>0</v>
      </c>
    </row>
    <row r="90" spans="1:6" ht="15">
      <c r="A90" s="195" t="s">
        <v>445</v>
      </c>
      <c r="B90" s="192"/>
      <c r="C90" s="195">
        <v>200</v>
      </c>
      <c r="D90" s="193">
        <v>0</v>
      </c>
      <c r="E90" s="193">
        <v>100</v>
      </c>
      <c r="F90" s="193">
        <v>0</v>
      </c>
    </row>
    <row r="91" spans="1:6" ht="15">
      <c r="A91" s="195" t="s">
        <v>446</v>
      </c>
      <c r="B91" s="192"/>
      <c r="C91" s="195">
        <v>20</v>
      </c>
      <c r="D91" s="193">
        <v>0</v>
      </c>
      <c r="E91" s="193">
        <v>100</v>
      </c>
      <c r="F91" s="193">
        <v>0</v>
      </c>
    </row>
    <row r="92" spans="1:6" ht="15">
      <c r="A92" s="195" t="s">
        <v>447</v>
      </c>
      <c r="B92" s="192"/>
      <c r="C92" s="195">
        <v>3800</v>
      </c>
      <c r="D92" s="193">
        <v>0</v>
      </c>
      <c r="E92" s="193">
        <v>0</v>
      </c>
      <c r="F92" s="193">
        <v>0</v>
      </c>
    </row>
    <row r="93" spans="1:6" ht="15">
      <c r="A93" s="225"/>
      <c r="B93" s="225"/>
      <c r="C93" s="225"/>
      <c r="D93" s="225"/>
      <c r="E93" s="225"/>
      <c r="F93" s="226"/>
    </row>
    <row r="94" spans="1:6" ht="75">
      <c r="A94" s="197" t="s">
        <v>469</v>
      </c>
      <c r="B94" s="197" t="s">
        <v>448</v>
      </c>
      <c r="C94" s="198">
        <v>21000</v>
      </c>
      <c r="D94" s="198">
        <v>15100</v>
      </c>
      <c r="E94" s="198">
        <v>14000</v>
      </c>
      <c r="F94" s="198">
        <v>6000</v>
      </c>
    </row>
    <row r="95" spans="1:6" ht="15">
      <c r="A95" s="221"/>
      <c r="B95" s="221"/>
      <c r="C95" s="221"/>
      <c r="D95" s="221"/>
      <c r="E95" s="221"/>
      <c r="F95" s="222"/>
    </row>
    <row r="96" spans="1:6" ht="65.25" customHeight="1">
      <c r="A96" s="199" t="s">
        <v>470</v>
      </c>
      <c r="B96" s="199" t="s">
        <v>448</v>
      </c>
      <c r="C96" s="198">
        <v>1000</v>
      </c>
      <c r="D96" s="198">
        <v>800</v>
      </c>
      <c r="E96" s="198">
        <v>800</v>
      </c>
      <c r="F96" s="198">
        <v>800</v>
      </c>
    </row>
    <row r="97" spans="1:6" ht="14.25">
      <c r="A97" s="208"/>
      <c r="B97" s="207"/>
      <c r="C97" s="207"/>
      <c r="D97" s="207"/>
      <c r="E97" s="207"/>
      <c r="F97" s="207"/>
    </row>
    <row r="98" spans="1:6" ht="14.25">
      <c r="A98" s="208"/>
      <c r="B98" s="207"/>
      <c r="C98" s="207"/>
      <c r="D98" s="207"/>
      <c r="E98" s="207"/>
      <c r="F98" s="207"/>
    </row>
    <row r="99" spans="1:8" ht="15">
      <c r="A99" s="202" t="s">
        <v>356</v>
      </c>
      <c r="B99" s="203" t="s">
        <v>463</v>
      </c>
      <c r="C99" s="227" t="s">
        <v>464</v>
      </c>
      <c r="D99" s="228"/>
      <c r="E99" s="227" t="s">
        <v>468</v>
      </c>
      <c r="F99" s="228"/>
      <c r="G99" s="227" t="s">
        <v>471</v>
      </c>
      <c r="H99" s="228"/>
    </row>
    <row r="100" spans="1:8" ht="30">
      <c r="A100" s="204" t="s">
        <v>449</v>
      </c>
      <c r="B100" s="205">
        <v>2</v>
      </c>
      <c r="C100" s="209">
        <v>1</v>
      </c>
      <c r="D100" s="210"/>
      <c r="E100" s="209">
        <v>1</v>
      </c>
      <c r="F100" s="210"/>
      <c r="G100" s="209">
        <v>0</v>
      </c>
      <c r="H100" s="210"/>
    </row>
    <row r="101" spans="1:8" ht="45">
      <c r="A101" s="204" t="s">
        <v>450</v>
      </c>
      <c r="B101" s="205">
        <v>1</v>
      </c>
      <c r="C101" s="209">
        <v>3</v>
      </c>
      <c r="D101" s="210"/>
      <c r="E101" s="209">
        <v>2</v>
      </c>
      <c r="F101" s="210"/>
      <c r="G101" s="209">
        <v>1</v>
      </c>
      <c r="H101" s="210"/>
    </row>
    <row r="102" spans="1:8" ht="60">
      <c r="A102" s="204" t="s">
        <v>451</v>
      </c>
      <c r="B102" s="205">
        <v>1</v>
      </c>
      <c r="C102" s="209">
        <v>2</v>
      </c>
      <c r="D102" s="210"/>
      <c r="E102" s="209">
        <v>1</v>
      </c>
      <c r="F102" s="210"/>
      <c r="G102" s="209">
        <v>1</v>
      </c>
      <c r="H102" s="210"/>
    </row>
    <row r="103" spans="1:8" ht="15">
      <c r="A103" s="204" t="s">
        <v>363</v>
      </c>
      <c r="B103" s="205">
        <v>1</v>
      </c>
      <c r="C103" s="209">
        <v>2</v>
      </c>
      <c r="D103" s="210"/>
      <c r="E103" s="209">
        <v>1</v>
      </c>
      <c r="F103" s="210"/>
      <c r="G103" s="209">
        <v>1</v>
      </c>
      <c r="H103" s="210"/>
    </row>
    <row r="104" spans="1:8" ht="15">
      <c r="A104" s="204" t="s">
        <v>364</v>
      </c>
      <c r="B104" s="205">
        <v>2</v>
      </c>
      <c r="C104" s="209">
        <v>2</v>
      </c>
      <c r="D104" s="210"/>
      <c r="E104" s="209">
        <v>4</v>
      </c>
      <c r="F104" s="210"/>
      <c r="G104" s="209">
        <v>1</v>
      </c>
      <c r="H104" s="210"/>
    </row>
    <row r="105" spans="1:8" ht="15">
      <c r="A105" s="204" t="s">
        <v>452</v>
      </c>
      <c r="B105" s="205">
        <v>1</v>
      </c>
      <c r="C105" s="209">
        <v>0</v>
      </c>
      <c r="D105" s="210"/>
      <c r="E105" s="209">
        <v>0</v>
      </c>
      <c r="F105" s="210"/>
      <c r="G105" s="209">
        <v>0</v>
      </c>
      <c r="H105" s="210"/>
    </row>
    <row r="106" spans="1:6" ht="12.75">
      <c r="A106" s="200"/>
      <c r="B106" s="201"/>
      <c r="C106" s="201"/>
      <c r="D106" s="201"/>
      <c r="E106" s="201"/>
      <c r="F106" s="201"/>
    </row>
  </sheetData>
  <sheetProtection/>
  <mergeCells count="83">
    <mergeCell ref="F15:F20"/>
    <mergeCell ref="D15:D20"/>
    <mergeCell ref="D5:D9"/>
    <mergeCell ref="D11:D14"/>
    <mergeCell ref="E5:E9"/>
    <mergeCell ref="E11:E14"/>
    <mergeCell ref="F5:F9"/>
    <mergeCell ref="F11:F14"/>
    <mergeCell ref="D21:D24"/>
    <mergeCell ref="D25:D27"/>
    <mergeCell ref="D28:D31"/>
    <mergeCell ref="E15:E20"/>
    <mergeCell ref="E21:E24"/>
    <mergeCell ref="E25:E27"/>
    <mergeCell ref="E28:E31"/>
    <mergeCell ref="D32:D34"/>
    <mergeCell ref="D35:D44"/>
    <mergeCell ref="D45:D47"/>
    <mergeCell ref="D48:D49"/>
    <mergeCell ref="D52:D54"/>
    <mergeCell ref="C99:D99"/>
    <mergeCell ref="C45:C47"/>
    <mergeCell ref="C32:C34"/>
    <mergeCell ref="F21:F24"/>
    <mergeCell ref="F25:F27"/>
    <mergeCell ref="E99:F99"/>
    <mergeCell ref="E100:F100"/>
    <mergeCell ref="E32:E34"/>
    <mergeCell ref="E35:E44"/>
    <mergeCell ref="E48:E49"/>
    <mergeCell ref="E45:E47"/>
    <mergeCell ref="E52:E54"/>
    <mergeCell ref="F35:F44"/>
    <mergeCell ref="G99:H99"/>
    <mergeCell ref="G100:H100"/>
    <mergeCell ref="G101:H101"/>
    <mergeCell ref="G102:H102"/>
    <mergeCell ref="F28:F31"/>
    <mergeCell ref="F32:F34"/>
    <mergeCell ref="F48:F49"/>
    <mergeCell ref="F52:F54"/>
    <mergeCell ref="E105:F105"/>
    <mergeCell ref="A95:F95"/>
    <mergeCell ref="A55:F55"/>
    <mergeCell ref="A77:F77"/>
    <mergeCell ref="A93:F93"/>
    <mergeCell ref="E101:F101"/>
    <mergeCell ref="E102:F102"/>
    <mergeCell ref="C104:D104"/>
    <mergeCell ref="C105:D105"/>
    <mergeCell ref="E103:F103"/>
    <mergeCell ref="C100:D100"/>
    <mergeCell ref="C101:D101"/>
    <mergeCell ref="C102:D102"/>
    <mergeCell ref="A35:A44"/>
    <mergeCell ref="C103:D103"/>
    <mergeCell ref="A52:A54"/>
    <mergeCell ref="C11:C14"/>
    <mergeCell ref="C21:C24"/>
    <mergeCell ref="A21:A24"/>
    <mergeCell ref="C15:C20"/>
    <mergeCell ref="A15:A20"/>
    <mergeCell ref="C25:C27"/>
    <mergeCell ref="A1:F1"/>
    <mergeCell ref="A2:F2"/>
    <mergeCell ref="A3:F3"/>
    <mergeCell ref="A48:A49"/>
    <mergeCell ref="F45:F47"/>
    <mergeCell ref="C48:C49"/>
    <mergeCell ref="A28:A31"/>
    <mergeCell ref="A5:A9"/>
    <mergeCell ref="C5:C9"/>
    <mergeCell ref="A11:A14"/>
    <mergeCell ref="G103:H103"/>
    <mergeCell ref="G104:H104"/>
    <mergeCell ref="G105:H105"/>
    <mergeCell ref="C52:C54"/>
    <mergeCell ref="A32:A34"/>
    <mergeCell ref="A25:A27"/>
    <mergeCell ref="C28:C31"/>
    <mergeCell ref="C35:C44"/>
    <mergeCell ref="A45:A47"/>
    <mergeCell ref="E104:F104"/>
  </mergeCells>
  <printOptions/>
  <pageMargins left="0.35433070866141736" right="0.2362204724409449" top="0.6692913385826772" bottom="0.5118110236220472" header="0.31496062992125984" footer="0.31496062992125984"/>
  <pageSetup horizontalDpi="600" verticalDpi="600" orientation="landscape" pageOrder="overThenDown" paperSize="8" scale="80" r:id="rId1"/>
  <headerFooter>
    <oddFooter>&amp;CPagina &amp;P di &amp;M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90" zoomScaleNormal="90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"/>
    </sheetView>
  </sheetViews>
  <sheetFormatPr defaultColWidth="8.7109375" defaultRowHeight="15"/>
  <cols>
    <col min="1" max="1" width="46.28125" style="167" customWidth="1"/>
    <col min="2" max="2" width="22.421875" style="167" customWidth="1"/>
    <col min="3" max="3" width="50.00390625" style="167" bestFit="1" customWidth="1"/>
    <col min="4" max="4" width="29.7109375" style="167" bestFit="1" customWidth="1"/>
    <col min="5" max="5" width="42.57421875" style="167" customWidth="1"/>
    <col min="6" max="6" width="20.28125" style="173" bestFit="1" customWidth="1"/>
    <col min="7" max="7" width="59.57421875" style="167" customWidth="1"/>
    <col min="8" max="16384" width="8.7109375" style="167" customWidth="1"/>
  </cols>
  <sheetData>
    <row r="1" spans="1:7" ht="14.25">
      <c r="A1" s="163" t="s">
        <v>33</v>
      </c>
      <c r="B1" s="163" t="s">
        <v>42</v>
      </c>
      <c r="C1" s="163" t="s">
        <v>43</v>
      </c>
      <c r="D1" s="163" t="s">
        <v>44</v>
      </c>
      <c r="E1" s="163" t="s">
        <v>45</v>
      </c>
      <c r="F1" s="164" t="s">
        <v>46</v>
      </c>
      <c r="G1" s="163" t="s">
        <v>47</v>
      </c>
    </row>
    <row r="2" spans="1:7" ht="14.25">
      <c r="A2" s="8" t="s">
        <v>7</v>
      </c>
      <c r="B2" s="52" t="s">
        <v>48</v>
      </c>
      <c r="C2" s="52" t="s">
        <v>117</v>
      </c>
      <c r="D2" s="52" t="s">
        <v>49</v>
      </c>
      <c r="E2" s="168" t="s">
        <v>50</v>
      </c>
      <c r="F2" s="166" t="s">
        <v>51</v>
      </c>
      <c r="G2" s="52" t="s">
        <v>52</v>
      </c>
    </row>
    <row r="3" spans="1:7" ht="14.25">
      <c r="A3" s="8" t="s">
        <v>8</v>
      </c>
      <c r="B3" s="52" t="s">
        <v>53</v>
      </c>
      <c r="C3" s="52" t="s">
        <v>54</v>
      </c>
      <c r="D3" s="52" t="s">
        <v>55</v>
      </c>
      <c r="E3" s="169" t="s">
        <v>56</v>
      </c>
      <c r="F3" s="166" t="s">
        <v>57</v>
      </c>
      <c r="G3" s="52" t="s">
        <v>58</v>
      </c>
    </row>
    <row r="4" spans="1:7" ht="14.25">
      <c r="A4" s="42" t="s">
        <v>9</v>
      </c>
      <c r="B4" s="52" t="s">
        <v>59</v>
      </c>
      <c r="C4" s="52" t="s">
        <v>60</v>
      </c>
      <c r="D4" s="52" t="s">
        <v>61</v>
      </c>
      <c r="E4" s="169" t="s">
        <v>118</v>
      </c>
      <c r="F4" s="166" t="s">
        <v>62</v>
      </c>
      <c r="G4" s="52" t="s">
        <v>63</v>
      </c>
    </row>
    <row r="5" spans="1:7" ht="14.25">
      <c r="A5" s="8" t="s">
        <v>11</v>
      </c>
      <c r="B5" s="52" t="s">
        <v>64</v>
      </c>
      <c r="C5" s="52" t="s">
        <v>65</v>
      </c>
      <c r="D5" s="52" t="s">
        <v>66</v>
      </c>
      <c r="E5" s="169" t="s">
        <v>67</v>
      </c>
      <c r="F5" s="166" t="s">
        <v>72</v>
      </c>
      <c r="G5" s="52" t="s">
        <v>66</v>
      </c>
    </row>
    <row r="6" spans="1:7" ht="14.25">
      <c r="A6" s="8" t="s">
        <v>12</v>
      </c>
      <c r="B6" s="52" t="s">
        <v>68</v>
      </c>
      <c r="C6" s="52" t="s">
        <v>69</v>
      </c>
      <c r="D6" s="52" t="s">
        <v>70</v>
      </c>
      <c r="E6" s="169" t="s">
        <v>71</v>
      </c>
      <c r="F6" s="166" t="s">
        <v>73</v>
      </c>
      <c r="G6" s="52" t="s">
        <v>74</v>
      </c>
    </row>
    <row r="7" spans="1:7" ht="14.25">
      <c r="A7" s="8" t="s">
        <v>17</v>
      </c>
      <c r="B7" s="52" t="s">
        <v>75</v>
      </c>
      <c r="C7" s="52" t="s">
        <v>69</v>
      </c>
      <c r="D7" s="52" t="s">
        <v>76</v>
      </c>
      <c r="E7" s="169" t="s">
        <v>77</v>
      </c>
      <c r="F7" s="166" t="s">
        <v>78</v>
      </c>
      <c r="G7" s="52" t="s">
        <v>79</v>
      </c>
    </row>
    <row r="8" spans="1:7" ht="14.25">
      <c r="A8" s="8" t="s">
        <v>18</v>
      </c>
      <c r="B8" s="52" t="s">
        <v>80</v>
      </c>
      <c r="C8" s="52" t="s">
        <v>81</v>
      </c>
      <c r="D8" s="52" t="s">
        <v>61</v>
      </c>
      <c r="E8" s="169" t="s">
        <v>306</v>
      </c>
      <c r="F8" s="166" t="s">
        <v>82</v>
      </c>
      <c r="G8" s="52"/>
    </row>
    <row r="9" spans="1:7" ht="14.25">
      <c r="A9" s="8" t="s">
        <v>19</v>
      </c>
      <c r="B9" s="52" t="s">
        <v>83</v>
      </c>
      <c r="C9" s="52" t="s">
        <v>84</v>
      </c>
      <c r="D9" s="52" t="s">
        <v>58</v>
      </c>
      <c r="E9" s="169" t="s">
        <v>85</v>
      </c>
      <c r="F9" s="166" t="s">
        <v>86</v>
      </c>
      <c r="G9" s="52" t="s">
        <v>87</v>
      </c>
    </row>
    <row r="10" spans="1:7" ht="25.5">
      <c r="A10" s="8" t="s">
        <v>20</v>
      </c>
      <c r="B10" s="52" t="s">
        <v>88</v>
      </c>
      <c r="C10" s="52" t="s">
        <v>84</v>
      </c>
      <c r="D10" s="52" t="s">
        <v>89</v>
      </c>
      <c r="E10" s="169" t="s">
        <v>90</v>
      </c>
      <c r="F10" s="166" t="s">
        <v>91</v>
      </c>
      <c r="G10" s="52" t="s">
        <v>79</v>
      </c>
    </row>
    <row r="11" spans="1:7" ht="14.25">
      <c r="A11" s="8" t="s">
        <v>21</v>
      </c>
      <c r="B11" s="52" t="s">
        <v>92</v>
      </c>
      <c r="C11" s="52" t="s">
        <v>93</v>
      </c>
      <c r="D11" s="52" t="s">
        <v>55</v>
      </c>
      <c r="E11" s="169" t="s">
        <v>94</v>
      </c>
      <c r="F11" s="166" t="s">
        <v>95</v>
      </c>
      <c r="G11" s="52" t="s">
        <v>55</v>
      </c>
    </row>
    <row r="12" spans="1:7" ht="14.25">
      <c r="A12" s="42" t="s">
        <v>22</v>
      </c>
      <c r="B12" s="52" t="s">
        <v>96</v>
      </c>
      <c r="C12" s="52" t="s">
        <v>97</v>
      </c>
      <c r="D12" s="52" t="s">
        <v>98</v>
      </c>
      <c r="E12" s="169" t="s">
        <v>99</v>
      </c>
      <c r="F12" s="166" t="s">
        <v>100</v>
      </c>
      <c r="G12" s="52" t="s">
        <v>98</v>
      </c>
    </row>
    <row r="13" spans="1:7" ht="14.25">
      <c r="A13" s="8" t="s">
        <v>26</v>
      </c>
      <c r="B13" s="52" t="s">
        <v>101</v>
      </c>
      <c r="C13" s="52" t="s">
        <v>102</v>
      </c>
      <c r="D13" s="52" t="s">
        <v>103</v>
      </c>
      <c r="E13" s="169" t="s">
        <v>104</v>
      </c>
      <c r="F13" s="166" t="s">
        <v>105</v>
      </c>
      <c r="G13" s="52" t="s">
        <v>106</v>
      </c>
    </row>
    <row r="14" spans="1:7" ht="14.25">
      <c r="A14" s="8" t="s">
        <v>28</v>
      </c>
      <c r="B14" s="52" t="s">
        <v>107</v>
      </c>
      <c r="C14" s="52" t="s">
        <v>108</v>
      </c>
      <c r="D14" s="52" t="s">
        <v>109</v>
      </c>
      <c r="E14" s="169" t="s">
        <v>110</v>
      </c>
      <c r="F14" s="166" t="s">
        <v>111</v>
      </c>
      <c r="G14" s="52" t="s">
        <v>112</v>
      </c>
    </row>
    <row r="15" spans="1:7" ht="15">
      <c r="A15" s="8" t="s">
        <v>31</v>
      </c>
      <c r="B15" s="52" t="s">
        <v>113</v>
      </c>
      <c r="C15" s="52" t="s">
        <v>65</v>
      </c>
      <c r="D15" s="52" t="s">
        <v>114</v>
      </c>
      <c r="E15" s="189" t="s">
        <v>362</v>
      </c>
      <c r="F15" s="166" t="s">
        <v>115</v>
      </c>
      <c r="G15" s="52" t="s">
        <v>116</v>
      </c>
    </row>
    <row r="16" spans="1:7" ht="14.25">
      <c r="A16" s="188" t="s">
        <v>16</v>
      </c>
      <c r="B16" s="52" t="s">
        <v>316</v>
      </c>
      <c r="C16" s="52" t="s">
        <v>65</v>
      </c>
      <c r="D16" s="52" t="s">
        <v>61</v>
      </c>
      <c r="E16" s="169" t="s">
        <v>317</v>
      </c>
      <c r="F16" s="170" t="s">
        <v>318</v>
      </c>
      <c r="G16" s="52" t="s">
        <v>319</v>
      </c>
    </row>
    <row r="17" spans="1:7" ht="14.25">
      <c r="A17" s="188" t="s">
        <v>4</v>
      </c>
      <c r="B17" s="52" t="s">
        <v>320</v>
      </c>
      <c r="C17" s="52" t="s">
        <v>321</v>
      </c>
      <c r="D17" s="52" t="s">
        <v>322</v>
      </c>
      <c r="E17" s="171" t="s">
        <v>323</v>
      </c>
      <c r="F17" s="172" t="s">
        <v>324</v>
      </c>
      <c r="G17" s="52" t="s">
        <v>325</v>
      </c>
    </row>
    <row r="18" spans="1:7" ht="14.25">
      <c r="A18" s="8" t="s">
        <v>350</v>
      </c>
      <c r="B18" s="52" t="s">
        <v>351</v>
      </c>
      <c r="C18" s="52" t="s">
        <v>352</v>
      </c>
      <c r="D18" s="52" t="s">
        <v>61</v>
      </c>
      <c r="E18" s="165" t="s">
        <v>353</v>
      </c>
      <c r="F18" s="166" t="s">
        <v>354</v>
      </c>
      <c r="G18" s="50"/>
    </row>
  </sheetData>
  <sheetProtection/>
  <hyperlinks>
    <hyperlink ref="E2" r:id="rId1" display="massimo.franchini@asst-mantova.it"/>
    <hyperlink ref="E5" r:id="rId2" display="michela.piccirillo@asst-lariana.it"/>
    <hyperlink ref="E6" r:id="rId3" display="i.guarnori@asst-lecco.it"/>
    <hyperlink ref="E7" r:id="rId4" display="avignoli@asst-pg23.it"/>
    <hyperlink ref="E8" r:id="rId5" display="al.montanelli@asst-bergamoest.it"/>
    <hyperlink ref="E9" r:id="rId6" display="maurizio_zaccanelli@asst-bgovest.it"/>
    <hyperlink ref="E10" r:id="rId7" display="stefania.villa@policlinico.mi.it"/>
    <hyperlink ref="E11" r:id="rId8" display="m.dassi@asst-monza.it"/>
    <hyperlink ref="E12" r:id="rId9" display="lucia.larosa@asst-vimercate.it"/>
    <hyperlink ref="E13" r:id="rId10" display="clementina.leone@asst-nordmilano.it"/>
    <hyperlink ref="E14" r:id="rId11" display="layla.roncoroni@asst-melegnano-martesana.it"/>
    <hyperlink ref="E15" r:id="rId12" display="alodato@asst-rhodense.it"/>
    <hyperlink ref="E3" r:id="rId13" display="maria_angela_maiocchi@asst-pavia.it"/>
    <hyperlink ref="E4" r:id="rId14" display="rosa.chianese@asst-settelaghi.it"/>
    <hyperlink ref="E16" r:id="rId15" display="l.romano@asst-valcamonica.it"/>
    <hyperlink ref="E17" r:id="rId16" display="m.crotti@asst-cremona.it"/>
    <hyperlink ref="E18" r:id="rId17" display="o.piccinini@smatteo.pv.it"/>
  </hyperlinks>
  <printOptions/>
  <pageMargins left="0.7" right="0.7" top="0.75" bottom="0.75" header="0.3" footer="0.3"/>
  <pageSetup horizontalDpi="300" verticalDpi="300" orientation="portrait" paperSize="9" r:id="rId18"/>
  <ignoredErrors>
    <ignoredError sqref="F2:F12 F14:F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811"/>
  <sheetViews>
    <sheetView showGridLines="0" zoomScale="82" zoomScaleNormal="82" zoomScalePageLayoutView="0" workbookViewId="0" topLeftCell="A1">
      <selection activeCell="F30" sqref="F30"/>
    </sheetView>
  </sheetViews>
  <sheetFormatPr defaultColWidth="9.140625" defaultRowHeight="15"/>
  <cols>
    <col min="1" max="1" width="20.8515625" style="0" customWidth="1"/>
    <col min="2" max="2" width="35.140625" style="0" customWidth="1"/>
    <col min="3" max="3" width="11.00390625" style="0" bestFit="1" customWidth="1"/>
    <col min="4" max="4" width="44.7109375" style="0" customWidth="1"/>
    <col min="5" max="5" width="20.7109375" style="154" customWidth="1"/>
    <col min="6" max="6" width="20.7109375" style="160" customWidth="1"/>
    <col min="7" max="7" width="42.28125" style="142" customWidth="1"/>
  </cols>
  <sheetData>
    <row r="1" spans="1:7" ht="25.5">
      <c r="A1" s="45" t="s">
        <v>33</v>
      </c>
      <c r="B1" s="45" t="s">
        <v>332</v>
      </c>
      <c r="C1" s="45" t="s">
        <v>119</v>
      </c>
      <c r="D1" s="45" t="s">
        <v>122</v>
      </c>
      <c r="E1" s="144" t="s">
        <v>123</v>
      </c>
      <c r="F1" s="47" t="s">
        <v>120</v>
      </c>
      <c r="G1" s="143" t="s">
        <v>36</v>
      </c>
    </row>
    <row r="2" spans="1:7" ht="25.5">
      <c r="A2" s="8" t="s">
        <v>7</v>
      </c>
      <c r="B2" s="8" t="s">
        <v>121</v>
      </c>
      <c r="C2" s="48">
        <v>1</v>
      </c>
      <c r="D2" s="12" t="s">
        <v>124</v>
      </c>
      <c r="E2" s="26">
        <v>20000</v>
      </c>
      <c r="F2" s="13">
        <v>1.79</v>
      </c>
      <c r="G2" s="110"/>
    </row>
    <row r="3" spans="1:7" ht="25.5">
      <c r="A3" s="8" t="s">
        <v>7</v>
      </c>
      <c r="B3" s="8" t="s">
        <v>121</v>
      </c>
      <c r="C3" s="48">
        <v>2</v>
      </c>
      <c r="D3" s="12" t="s">
        <v>125</v>
      </c>
      <c r="E3" s="26"/>
      <c r="F3" s="13"/>
      <c r="G3" s="110"/>
    </row>
    <row r="4" spans="1:38" ht="25.5">
      <c r="A4" s="8" t="s">
        <v>7</v>
      </c>
      <c r="B4" s="8" t="s">
        <v>121</v>
      </c>
      <c r="C4" s="48">
        <v>3</v>
      </c>
      <c r="D4" s="12" t="s">
        <v>126</v>
      </c>
      <c r="E4" s="26">
        <v>20000</v>
      </c>
      <c r="F4" s="13">
        <v>1.356</v>
      </c>
      <c r="G4" s="110"/>
      <c r="AL4">
        <f>_xlfn.SUMIFS(DB_Determinazioni!$E:$E,DB_Determinazioni!$C:$C,Fabbisogni!#REF!,DB_Determinazioni!$E:$E,"&gt;0")</f>
        <v>0</v>
      </c>
    </row>
    <row r="5" spans="1:7" ht="25.5">
      <c r="A5" s="8" t="s">
        <v>7</v>
      </c>
      <c r="B5" s="8" t="s">
        <v>121</v>
      </c>
      <c r="C5" s="48">
        <v>4</v>
      </c>
      <c r="D5" s="12" t="s">
        <v>127</v>
      </c>
      <c r="E5" s="26"/>
      <c r="F5" s="13"/>
      <c r="G5" s="110"/>
    </row>
    <row r="6" spans="1:7" ht="25.5">
      <c r="A6" s="8" t="s">
        <v>7</v>
      </c>
      <c r="B6" s="8" t="s">
        <v>121</v>
      </c>
      <c r="C6" s="48">
        <v>5</v>
      </c>
      <c r="D6" s="12" t="s">
        <v>128</v>
      </c>
      <c r="E6" s="26">
        <v>15000</v>
      </c>
      <c r="F6" s="13">
        <v>3.24</v>
      </c>
      <c r="G6" s="110"/>
    </row>
    <row r="7" spans="1:7" ht="25.5">
      <c r="A7" s="8" t="s">
        <v>7</v>
      </c>
      <c r="B7" s="8" t="s">
        <v>121</v>
      </c>
      <c r="C7" s="48">
        <v>6</v>
      </c>
      <c r="D7" s="12" t="s">
        <v>129</v>
      </c>
      <c r="E7" s="26">
        <v>48000</v>
      </c>
      <c r="F7" s="13">
        <v>0.92</v>
      </c>
      <c r="G7" s="111"/>
    </row>
    <row r="8" spans="1:7" ht="25.5">
      <c r="A8" s="8" t="s">
        <v>7</v>
      </c>
      <c r="B8" s="8" t="s">
        <v>121</v>
      </c>
      <c r="C8" s="48">
        <v>7</v>
      </c>
      <c r="D8" s="12" t="s">
        <v>130</v>
      </c>
      <c r="E8" s="26">
        <v>1200</v>
      </c>
      <c r="F8" s="13">
        <v>0.57</v>
      </c>
      <c r="G8" s="111"/>
    </row>
    <row r="9" spans="1:7" ht="25.5">
      <c r="A9" s="8" t="s">
        <v>7</v>
      </c>
      <c r="B9" s="8" t="s">
        <v>121</v>
      </c>
      <c r="C9" s="48">
        <v>8</v>
      </c>
      <c r="D9" s="12" t="s">
        <v>131</v>
      </c>
      <c r="E9" s="26">
        <v>35000</v>
      </c>
      <c r="F9" s="13">
        <v>1.62</v>
      </c>
      <c r="G9" s="110"/>
    </row>
    <row r="10" spans="1:7" ht="25.5">
      <c r="A10" s="8" t="s">
        <v>7</v>
      </c>
      <c r="B10" s="8" t="s">
        <v>121</v>
      </c>
      <c r="C10" s="48">
        <v>9</v>
      </c>
      <c r="D10" s="12" t="s">
        <v>132</v>
      </c>
      <c r="E10" s="26">
        <v>1000</v>
      </c>
      <c r="F10" s="13">
        <v>2.21</v>
      </c>
      <c r="G10" s="110"/>
    </row>
    <row r="11" spans="1:7" ht="25.5">
      <c r="A11" s="8" t="s">
        <v>7</v>
      </c>
      <c r="B11" s="8" t="s">
        <v>121</v>
      </c>
      <c r="C11" s="48">
        <v>10</v>
      </c>
      <c r="D11" s="12" t="s">
        <v>133</v>
      </c>
      <c r="E11" s="26">
        <v>12000</v>
      </c>
      <c r="F11" s="13">
        <v>0.43</v>
      </c>
      <c r="G11" s="110"/>
    </row>
    <row r="12" spans="1:7" ht="25.5">
      <c r="A12" s="8" t="s">
        <v>7</v>
      </c>
      <c r="B12" s="8" t="s">
        <v>121</v>
      </c>
      <c r="C12" s="48">
        <v>11</v>
      </c>
      <c r="D12" s="12" t="s">
        <v>134</v>
      </c>
      <c r="E12" s="26">
        <v>600</v>
      </c>
      <c r="F12" s="13">
        <v>1.48</v>
      </c>
      <c r="G12" s="110" t="s">
        <v>144</v>
      </c>
    </row>
    <row r="13" spans="1:7" ht="25.5">
      <c r="A13" s="8" t="s">
        <v>7</v>
      </c>
      <c r="B13" s="8" t="s">
        <v>121</v>
      </c>
      <c r="C13" s="48">
        <v>12</v>
      </c>
      <c r="D13" s="12" t="s">
        <v>135</v>
      </c>
      <c r="E13" s="26">
        <v>3000</v>
      </c>
      <c r="F13" s="13">
        <v>0.43</v>
      </c>
      <c r="G13" s="110"/>
    </row>
    <row r="14" spans="1:7" ht="25.5">
      <c r="A14" s="8" t="s">
        <v>7</v>
      </c>
      <c r="B14" s="8" t="s">
        <v>121</v>
      </c>
      <c r="C14" s="48">
        <v>13</v>
      </c>
      <c r="D14" s="12" t="s">
        <v>136</v>
      </c>
      <c r="E14" s="26">
        <v>300</v>
      </c>
      <c r="F14" s="13">
        <v>9.45</v>
      </c>
      <c r="G14" s="110"/>
    </row>
    <row r="15" spans="1:7" ht="25.5">
      <c r="A15" s="8" t="s">
        <v>7</v>
      </c>
      <c r="B15" s="8" t="s">
        <v>121</v>
      </c>
      <c r="C15" s="48">
        <v>14</v>
      </c>
      <c r="D15" s="12" t="s">
        <v>137</v>
      </c>
      <c r="E15" s="26">
        <v>100</v>
      </c>
      <c r="F15" s="13">
        <v>9.45</v>
      </c>
      <c r="G15" s="110"/>
    </row>
    <row r="16" spans="1:7" ht="25.5">
      <c r="A16" s="8" t="s">
        <v>7</v>
      </c>
      <c r="B16" s="8" t="s">
        <v>121</v>
      </c>
      <c r="C16" s="48">
        <v>15</v>
      </c>
      <c r="D16" s="12" t="s">
        <v>138</v>
      </c>
      <c r="E16" s="26">
        <v>200</v>
      </c>
      <c r="F16" s="13">
        <v>5.2</v>
      </c>
      <c r="G16" s="110"/>
    </row>
    <row r="17" spans="1:7" ht="25.5">
      <c r="A17" s="8" t="s">
        <v>7</v>
      </c>
      <c r="B17" s="8" t="s">
        <v>121</v>
      </c>
      <c r="C17" s="48">
        <v>16</v>
      </c>
      <c r="D17" s="12" t="s">
        <v>139</v>
      </c>
      <c r="E17" s="26">
        <v>7200</v>
      </c>
      <c r="F17" s="13">
        <v>0.35</v>
      </c>
      <c r="G17" s="110"/>
    </row>
    <row r="18" spans="1:7" ht="38.25">
      <c r="A18" s="8" t="s">
        <v>7</v>
      </c>
      <c r="B18" s="8" t="s">
        <v>121</v>
      </c>
      <c r="C18" s="48">
        <v>17</v>
      </c>
      <c r="D18" s="12" t="s">
        <v>140</v>
      </c>
      <c r="E18" s="26"/>
      <c r="F18" s="13"/>
      <c r="G18" s="112" t="s">
        <v>298</v>
      </c>
    </row>
    <row r="19" spans="1:7" ht="25.5">
      <c r="A19" s="8" t="s">
        <v>7</v>
      </c>
      <c r="B19" s="8" t="s">
        <v>121</v>
      </c>
      <c r="C19" s="48">
        <v>18</v>
      </c>
      <c r="D19" s="12" t="s">
        <v>141</v>
      </c>
      <c r="E19" s="26">
        <v>1</v>
      </c>
      <c r="F19" s="13"/>
      <c r="G19" s="110"/>
    </row>
    <row r="20" spans="1:7" ht="15">
      <c r="A20" s="8" t="s">
        <v>7</v>
      </c>
      <c r="B20" s="8" t="s">
        <v>146</v>
      </c>
      <c r="C20" s="14">
        <v>19</v>
      </c>
      <c r="D20" s="12" t="s">
        <v>147</v>
      </c>
      <c r="E20" s="26">
        <v>2000</v>
      </c>
      <c r="F20" s="15">
        <v>0.18</v>
      </c>
      <c r="G20" s="113"/>
    </row>
    <row r="21" spans="1:7" ht="15">
      <c r="A21" s="8" t="s">
        <v>7</v>
      </c>
      <c r="B21" s="8" t="s">
        <v>146</v>
      </c>
      <c r="C21" s="14">
        <v>20</v>
      </c>
      <c r="D21" s="12" t="s">
        <v>148</v>
      </c>
      <c r="E21" s="26"/>
      <c r="F21" s="15"/>
      <c r="G21" s="113"/>
    </row>
    <row r="22" spans="1:7" ht="15">
      <c r="A22" s="8" t="s">
        <v>7</v>
      </c>
      <c r="B22" s="8" t="s">
        <v>146</v>
      </c>
      <c r="C22" s="14">
        <v>21</v>
      </c>
      <c r="D22" s="12" t="s">
        <v>149</v>
      </c>
      <c r="E22" s="26"/>
      <c r="F22" s="15"/>
      <c r="G22" s="113"/>
    </row>
    <row r="23" spans="1:7" ht="15">
      <c r="A23" s="8" t="s">
        <v>7</v>
      </c>
      <c r="B23" s="8" t="s">
        <v>146</v>
      </c>
      <c r="C23" s="14">
        <v>22</v>
      </c>
      <c r="D23" s="12" t="s">
        <v>150</v>
      </c>
      <c r="E23" s="26"/>
      <c r="F23" s="15"/>
      <c r="G23" s="113"/>
    </row>
    <row r="24" spans="1:7" ht="15">
      <c r="A24" s="8" t="s">
        <v>7</v>
      </c>
      <c r="B24" s="8" t="s">
        <v>146</v>
      </c>
      <c r="C24" s="14">
        <v>23</v>
      </c>
      <c r="D24" s="12" t="s">
        <v>151</v>
      </c>
      <c r="E24" s="26"/>
      <c r="F24" s="15"/>
      <c r="G24" s="113"/>
    </row>
    <row r="25" spans="1:7" ht="15">
      <c r="A25" s="8" t="s">
        <v>7</v>
      </c>
      <c r="B25" s="8" t="s">
        <v>146</v>
      </c>
      <c r="C25" s="14">
        <v>24</v>
      </c>
      <c r="D25" s="12" t="s">
        <v>152</v>
      </c>
      <c r="E25" s="26"/>
      <c r="F25" s="15"/>
      <c r="G25" s="113"/>
    </row>
    <row r="26" spans="1:7" ht="15">
      <c r="A26" s="8" t="s">
        <v>7</v>
      </c>
      <c r="B26" s="8" t="s">
        <v>146</v>
      </c>
      <c r="C26" s="14">
        <v>25</v>
      </c>
      <c r="D26" s="12" t="s">
        <v>153</v>
      </c>
      <c r="E26" s="26"/>
      <c r="F26" s="15"/>
      <c r="G26" s="113"/>
    </row>
    <row r="27" spans="1:7" ht="15">
      <c r="A27" s="8" t="s">
        <v>7</v>
      </c>
      <c r="B27" s="8" t="s">
        <v>146</v>
      </c>
      <c r="C27" s="14">
        <v>26</v>
      </c>
      <c r="D27" s="12" t="s">
        <v>154</v>
      </c>
      <c r="E27" s="26"/>
      <c r="F27" s="15"/>
      <c r="G27" s="113"/>
    </row>
    <row r="28" spans="1:7" ht="15">
      <c r="A28" s="8" t="s">
        <v>7</v>
      </c>
      <c r="B28" s="8" t="s">
        <v>146</v>
      </c>
      <c r="C28" s="14">
        <v>27</v>
      </c>
      <c r="D28" s="12" t="s">
        <v>155</v>
      </c>
      <c r="E28" s="26"/>
      <c r="F28" s="15"/>
      <c r="G28" s="113"/>
    </row>
    <row r="29" spans="1:7" ht="25.5">
      <c r="A29" s="8" t="s">
        <v>7</v>
      </c>
      <c r="B29" s="8" t="s">
        <v>146</v>
      </c>
      <c r="C29" s="14">
        <v>28</v>
      </c>
      <c r="D29" s="12" t="s">
        <v>156</v>
      </c>
      <c r="E29" s="26">
        <v>200</v>
      </c>
      <c r="F29" s="15">
        <v>0.342</v>
      </c>
      <c r="G29" s="113"/>
    </row>
    <row r="30" spans="1:7" ht="15">
      <c r="A30" s="8" t="s">
        <v>7</v>
      </c>
      <c r="B30" s="8" t="s">
        <v>146</v>
      </c>
      <c r="C30" s="14">
        <v>29</v>
      </c>
      <c r="D30" s="12" t="s">
        <v>157</v>
      </c>
      <c r="E30" s="26"/>
      <c r="F30" s="15"/>
      <c r="G30" s="113"/>
    </row>
    <row r="31" spans="1:7" ht="15">
      <c r="A31" s="8" t="s">
        <v>7</v>
      </c>
      <c r="B31" s="8" t="s">
        <v>146</v>
      </c>
      <c r="C31" s="14">
        <v>30</v>
      </c>
      <c r="D31" s="12" t="s">
        <v>139</v>
      </c>
      <c r="E31" s="26">
        <v>500</v>
      </c>
      <c r="F31" s="15">
        <v>0.35</v>
      </c>
      <c r="G31" s="113"/>
    </row>
    <row r="32" spans="1:7" ht="38.25">
      <c r="A32" s="8" t="s">
        <v>7</v>
      </c>
      <c r="B32" s="8" t="s">
        <v>158</v>
      </c>
      <c r="C32" s="14">
        <v>31</v>
      </c>
      <c r="D32" s="12" t="s">
        <v>159</v>
      </c>
      <c r="E32" s="26">
        <v>200</v>
      </c>
      <c r="F32" s="15">
        <v>1.111</v>
      </c>
      <c r="G32" s="113"/>
    </row>
    <row r="33" spans="1:7" ht="38.25">
      <c r="A33" s="8" t="s">
        <v>7</v>
      </c>
      <c r="B33" s="8" t="s">
        <v>158</v>
      </c>
      <c r="C33" s="14">
        <v>32</v>
      </c>
      <c r="D33" s="12" t="s">
        <v>160</v>
      </c>
      <c r="E33" s="26">
        <v>200</v>
      </c>
      <c r="F33" s="15">
        <v>1.111</v>
      </c>
      <c r="G33" s="113"/>
    </row>
    <row r="34" spans="1:7" ht="38.25">
      <c r="A34" s="8" t="s">
        <v>7</v>
      </c>
      <c r="B34" s="8" t="s">
        <v>158</v>
      </c>
      <c r="C34" s="14">
        <v>33</v>
      </c>
      <c r="D34" s="12" t="s">
        <v>161</v>
      </c>
      <c r="E34" s="26">
        <v>200</v>
      </c>
      <c r="F34" s="15">
        <v>3.283</v>
      </c>
      <c r="G34" s="113"/>
    </row>
    <row r="35" spans="1:7" ht="38.25">
      <c r="A35" s="8" t="s">
        <v>7</v>
      </c>
      <c r="B35" s="8" t="s">
        <v>158</v>
      </c>
      <c r="C35" s="14">
        <v>34</v>
      </c>
      <c r="D35" s="12" t="s">
        <v>162</v>
      </c>
      <c r="E35" s="26">
        <v>200</v>
      </c>
      <c r="F35" s="15">
        <v>3.283</v>
      </c>
      <c r="G35" s="113"/>
    </row>
    <row r="36" spans="1:7" ht="38.25">
      <c r="A36" s="8" t="s">
        <v>7</v>
      </c>
      <c r="B36" s="8" t="s">
        <v>158</v>
      </c>
      <c r="C36" s="14">
        <v>35</v>
      </c>
      <c r="D36" s="12" t="s">
        <v>163</v>
      </c>
      <c r="E36" s="26">
        <v>400</v>
      </c>
      <c r="F36" s="15">
        <v>2.275</v>
      </c>
      <c r="G36" s="113"/>
    </row>
    <row r="37" spans="1:7" ht="38.25">
      <c r="A37" s="8" t="s">
        <v>7</v>
      </c>
      <c r="B37" s="8" t="s">
        <v>158</v>
      </c>
      <c r="C37" s="14">
        <v>36</v>
      </c>
      <c r="D37" s="12" t="s">
        <v>164</v>
      </c>
      <c r="E37" s="26">
        <v>200</v>
      </c>
      <c r="F37" s="15">
        <v>1.937</v>
      </c>
      <c r="G37" s="113"/>
    </row>
    <row r="38" spans="1:7" ht="38.25">
      <c r="A38" s="8" t="s">
        <v>7</v>
      </c>
      <c r="B38" s="8" t="s">
        <v>158</v>
      </c>
      <c r="C38" s="14">
        <v>37</v>
      </c>
      <c r="D38" s="12" t="s">
        <v>165</v>
      </c>
      <c r="E38" s="26">
        <v>200</v>
      </c>
      <c r="F38" s="15">
        <v>1.807</v>
      </c>
      <c r="G38" s="113"/>
    </row>
    <row r="39" spans="1:7" ht="38.25">
      <c r="A39" s="8" t="s">
        <v>7</v>
      </c>
      <c r="B39" s="8" t="s">
        <v>158</v>
      </c>
      <c r="C39" s="14">
        <v>38</v>
      </c>
      <c r="D39" s="12" t="s">
        <v>166</v>
      </c>
      <c r="E39" s="26">
        <v>200</v>
      </c>
      <c r="F39" s="15">
        <v>1.973</v>
      </c>
      <c r="G39" s="113"/>
    </row>
    <row r="40" spans="1:7" ht="38.25">
      <c r="A40" s="8" t="s">
        <v>7</v>
      </c>
      <c r="B40" s="8" t="s">
        <v>158</v>
      </c>
      <c r="C40" s="14">
        <v>39</v>
      </c>
      <c r="D40" s="12" t="s">
        <v>167</v>
      </c>
      <c r="E40" s="26">
        <v>200</v>
      </c>
      <c r="F40" s="15">
        <v>3.659</v>
      </c>
      <c r="G40" s="113"/>
    </row>
    <row r="41" spans="1:7" ht="38.25">
      <c r="A41" s="8" t="s">
        <v>7</v>
      </c>
      <c r="B41" s="8" t="s">
        <v>158</v>
      </c>
      <c r="C41" s="14">
        <v>40</v>
      </c>
      <c r="D41" s="12" t="s">
        <v>168</v>
      </c>
      <c r="E41" s="26">
        <v>200</v>
      </c>
      <c r="F41" s="15">
        <v>3.965</v>
      </c>
      <c r="G41" s="113"/>
    </row>
    <row r="42" spans="1:7" ht="38.25">
      <c r="A42" s="8" t="s">
        <v>7</v>
      </c>
      <c r="B42" s="8" t="s">
        <v>158</v>
      </c>
      <c r="C42" s="14">
        <v>41</v>
      </c>
      <c r="D42" s="12" t="s">
        <v>169</v>
      </c>
      <c r="E42" s="26">
        <v>200</v>
      </c>
      <c r="F42" s="15">
        <v>3.965</v>
      </c>
      <c r="G42" s="113"/>
    </row>
    <row r="43" spans="1:7" ht="38.25">
      <c r="A43" s="8" t="s">
        <v>7</v>
      </c>
      <c r="B43" s="8" t="s">
        <v>158</v>
      </c>
      <c r="C43" s="14">
        <v>42</v>
      </c>
      <c r="D43" s="12" t="s">
        <v>170</v>
      </c>
      <c r="E43" s="26">
        <v>200</v>
      </c>
      <c r="F43" s="15">
        <v>4.16</v>
      </c>
      <c r="G43" s="113"/>
    </row>
    <row r="44" spans="1:7" ht="38.25">
      <c r="A44" s="8" t="s">
        <v>7</v>
      </c>
      <c r="B44" s="8" t="s">
        <v>158</v>
      </c>
      <c r="C44" s="14">
        <v>43</v>
      </c>
      <c r="D44" s="12" t="s">
        <v>171</v>
      </c>
      <c r="E44" s="26">
        <v>200</v>
      </c>
      <c r="F44" s="15">
        <v>4.16</v>
      </c>
      <c r="G44" s="113"/>
    </row>
    <row r="45" spans="1:7" ht="38.25">
      <c r="A45" s="8" t="s">
        <v>7</v>
      </c>
      <c r="B45" s="8" t="s">
        <v>158</v>
      </c>
      <c r="C45" s="14">
        <v>44</v>
      </c>
      <c r="D45" s="12" t="s">
        <v>172</v>
      </c>
      <c r="E45" s="26">
        <v>200</v>
      </c>
      <c r="F45" s="15">
        <v>4.16</v>
      </c>
      <c r="G45" s="113"/>
    </row>
    <row r="46" spans="1:7" ht="38.25">
      <c r="A46" s="8" t="s">
        <v>7</v>
      </c>
      <c r="B46" s="8" t="s">
        <v>158</v>
      </c>
      <c r="C46" s="14">
        <v>45</v>
      </c>
      <c r="D46" s="12" t="s">
        <v>173</v>
      </c>
      <c r="E46" s="26">
        <v>200</v>
      </c>
      <c r="F46" s="15">
        <v>4.16</v>
      </c>
      <c r="G46" s="113"/>
    </row>
    <row r="47" spans="1:7" ht="38.25">
      <c r="A47" s="8" t="s">
        <v>7</v>
      </c>
      <c r="B47" s="8" t="s">
        <v>158</v>
      </c>
      <c r="C47" s="14">
        <v>46</v>
      </c>
      <c r="D47" s="12" t="s">
        <v>174</v>
      </c>
      <c r="E47" s="26">
        <v>200</v>
      </c>
      <c r="F47" s="15">
        <v>3.104</v>
      </c>
      <c r="G47" s="113"/>
    </row>
    <row r="48" spans="1:7" ht="38.25">
      <c r="A48" s="8" t="s">
        <v>7</v>
      </c>
      <c r="B48" s="8" t="s">
        <v>158</v>
      </c>
      <c r="C48" s="14">
        <v>47</v>
      </c>
      <c r="D48" s="12" t="s">
        <v>175</v>
      </c>
      <c r="E48" s="145"/>
      <c r="F48" s="155"/>
      <c r="G48" s="113"/>
    </row>
    <row r="49" spans="1:7" ht="25.5">
      <c r="A49" s="8" t="s">
        <v>8</v>
      </c>
      <c r="B49" s="8" t="s">
        <v>121</v>
      </c>
      <c r="C49" s="14">
        <v>1</v>
      </c>
      <c r="D49" s="12" t="s">
        <v>124</v>
      </c>
      <c r="E49" s="20">
        <v>23040</v>
      </c>
      <c r="F49" s="15">
        <v>1.92</v>
      </c>
      <c r="G49" s="114"/>
    </row>
    <row r="50" spans="1:7" ht="25.5">
      <c r="A50" s="8" t="s">
        <v>8</v>
      </c>
      <c r="B50" s="8" t="s">
        <v>121</v>
      </c>
      <c r="C50" s="14">
        <v>2</v>
      </c>
      <c r="D50" s="12" t="s">
        <v>125</v>
      </c>
      <c r="E50" s="20">
        <v>18500</v>
      </c>
      <c r="F50" s="15">
        <v>1.46</v>
      </c>
      <c r="G50" s="114"/>
    </row>
    <row r="51" spans="1:7" ht="25.5">
      <c r="A51" s="8" t="s">
        <v>8</v>
      </c>
      <c r="B51" s="8" t="s">
        <v>121</v>
      </c>
      <c r="C51" s="14">
        <v>3</v>
      </c>
      <c r="D51" s="12" t="s">
        <v>126</v>
      </c>
      <c r="E51" s="20"/>
      <c r="F51" s="15"/>
      <c r="G51" s="114"/>
    </row>
    <row r="52" spans="1:7" ht="25.5">
      <c r="A52" s="8" t="s">
        <v>8</v>
      </c>
      <c r="B52" s="8" t="s">
        <v>121</v>
      </c>
      <c r="C52" s="14">
        <v>4</v>
      </c>
      <c r="D52" s="12" t="s">
        <v>127</v>
      </c>
      <c r="E52" s="20"/>
      <c r="F52" s="15"/>
      <c r="G52" s="114"/>
    </row>
    <row r="53" spans="1:7" ht="25.5">
      <c r="A53" s="8" t="s">
        <v>8</v>
      </c>
      <c r="B53" s="8" t="s">
        <v>121</v>
      </c>
      <c r="C53" s="14">
        <v>5</v>
      </c>
      <c r="D53" s="12" t="s">
        <v>128</v>
      </c>
      <c r="E53" s="20">
        <v>2400</v>
      </c>
      <c r="F53" s="15">
        <v>0</v>
      </c>
      <c r="G53" s="114"/>
    </row>
    <row r="54" spans="1:7" ht="25.5">
      <c r="A54" s="8" t="s">
        <v>8</v>
      </c>
      <c r="B54" s="8" t="s">
        <v>121</v>
      </c>
      <c r="C54" s="14">
        <v>6</v>
      </c>
      <c r="D54" s="12" t="s">
        <v>129</v>
      </c>
      <c r="E54" s="20"/>
      <c r="F54" s="15"/>
      <c r="G54" s="114"/>
    </row>
    <row r="55" spans="1:7" ht="25.5">
      <c r="A55" s="8" t="s">
        <v>8</v>
      </c>
      <c r="B55" s="8" t="s">
        <v>121</v>
      </c>
      <c r="C55" s="14">
        <v>7</v>
      </c>
      <c r="D55" s="12" t="s">
        <v>130</v>
      </c>
      <c r="E55" s="20">
        <v>2880</v>
      </c>
      <c r="F55" s="15">
        <v>0.83</v>
      </c>
      <c r="G55" s="114"/>
    </row>
    <row r="56" spans="1:7" ht="25.5">
      <c r="A56" s="8" t="s">
        <v>8</v>
      </c>
      <c r="B56" s="8" t="s">
        <v>121</v>
      </c>
      <c r="C56" s="14">
        <v>8</v>
      </c>
      <c r="D56" s="12" t="s">
        <v>131</v>
      </c>
      <c r="E56" s="20">
        <v>11625</v>
      </c>
      <c r="F56" s="15">
        <v>1.73</v>
      </c>
      <c r="G56" s="114"/>
    </row>
    <row r="57" spans="1:7" ht="25.5">
      <c r="A57" s="8" t="s">
        <v>8</v>
      </c>
      <c r="B57" s="8" t="s">
        <v>121</v>
      </c>
      <c r="C57" s="14">
        <v>9</v>
      </c>
      <c r="D57" s="12" t="s">
        <v>132</v>
      </c>
      <c r="E57" s="20"/>
      <c r="F57" s="15"/>
      <c r="G57" s="114"/>
    </row>
    <row r="58" spans="1:7" ht="25.5">
      <c r="A58" s="8" t="s">
        <v>8</v>
      </c>
      <c r="B58" s="8" t="s">
        <v>121</v>
      </c>
      <c r="C58" s="14">
        <v>10</v>
      </c>
      <c r="D58" s="12" t="s">
        <v>133</v>
      </c>
      <c r="E58" s="20">
        <v>1800</v>
      </c>
      <c r="F58" s="15">
        <v>0.46</v>
      </c>
      <c r="G58" s="114"/>
    </row>
    <row r="59" spans="1:7" ht="25.5">
      <c r="A59" s="8" t="s">
        <v>8</v>
      </c>
      <c r="B59" s="8" t="s">
        <v>121</v>
      </c>
      <c r="C59" s="14">
        <v>11</v>
      </c>
      <c r="D59" s="12" t="s">
        <v>134</v>
      </c>
      <c r="E59" s="20">
        <v>46</v>
      </c>
      <c r="F59" s="15">
        <v>5.92</v>
      </c>
      <c r="G59" s="114"/>
    </row>
    <row r="60" spans="1:7" ht="25.5">
      <c r="A60" s="8" t="s">
        <v>8</v>
      </c>
      <c r="B60" s="8" t="s">
        <v>121</v>
      </c>
      <c r="C60" s="14">
        <v>12</v>
      </c>
      <c r="D60" s="12" t="s">
        <v>135</v>
      </c>
      <c r="E60" s="20">
        <v>5568</v>
      </c>
      <c r="F60" s="15">
        <v>0.78</v>
      </c>
      <c r="G60" s="114"/>
    </row>
    <row r="61" spans="1:7" ht="25.5">
      <c r="A61" s="8" t="s">
        <v>8</v>
      </c>
      <c r="B61" s="8" t="s">
        <v>121</v>
      </c>
      <c r="C61" s="14">
        <v>13</v>
      </c>
      <c r="D61" s="12" t="s">
        <v>136</v>
      </c>
      <c r="E61" s="20">
        <v>500</v>
      </c>
      <c r="F61" s="15">
        <v>9.92</v>
      </c>
      <c r="G61" s="115" t="s">
        <v>198</v>
      </c>
    </row>
    <row r="62" spans="1:7" ht="25.5">
      <c r="A62" s="8" t="s">
        <v>8</v>
      </c>
      <c r="B62" s="8" t="s">
        <v>121</v>
      </c>
      <c r="C62" s="14">
        <v>14</v>
      </c>
      <c r="D62" s="12" t="s">
        <v>137</v>
      </c>
      <c r="E62" s="20"/>
      <c r="F62" s="15"/>
      <c r="G62" s="114"/>
    </row>
    <row r="63" spans="1:7" ht="25.5">
      <c r="A63" s="8" t="s">
        <v>8</v>
      </c>
      <c r="B63" s="8" t="s">
        <v>121</v>
      </c>
      <c r="C63" s="14">
        <v>15</v>
      </c>
      <c r="D63" s="12" t="s">
        <v>138</v>
      </c>
      <c r="E63" s="20">
        <v>176</v>
      </c>
      <c r="F63" s="15">
        <v>2.52</v>
      </c>
      <c r="G63" s="114"/>
    </row>
    <row r="64" spans="1:7" ht="25.5">
      <c r="A64" s="8" t="s">
        <v>8</v>
      </c>
      <c r="B64" s="8" t="s">
        <v>121</v>
      </c>
      <c r="C64" s="14">
        <v>16</v>
      </c>
      <c r="D64" s="12" t="s">
        <v>139</v>
      </c>
      <c r="E64" s="20"/>
      <c r="F64" s="15"/>
      <c r="G64" s="114"/>
    </row>
    <row r="65" spans="1:7" ht="38.25">
      <c r="A65" s="8" t="s">
        <v>8</v>
      </c>
      <c r="B65" s="8" t="s">
        <v>121</v>
      </c>
      <c r="C65" s="14">
        <v>17</v>
      </c>
      <c r="D65" s="12" t="s">
        <v>140</v>
      </c>
      <c r="E65" s="20">
        <v>3380</v>
      </c>
      <c r="F65" s="15">
        <v>2.34</v>
      </c>
      <c r="G65" s="114"/>
    </row>
    <row r="66" spans="1:7" ht="25.5">
      <c r="A66" s="8" t="s">
        <v>8</v>
      </c>
      <c r="B66" s="8" t="s">
        <v>121</v>
      </c>
      <c r="C66" s="14">
        <v>18</v>
      </c>
      <c r="D66" s="12" t="s">
        <v>141</v>
      </c>
      <c r="E66" s="20"/>
      <c r="F66" s="15"/>
      <c r="G66" s="114"/>
    </row>
    <row r="67" spans="1:7" ht="15">
      <c r="A67" s="8" t="s">
        <v>8</v>
      </c>
      <c r="B67" s="8" t="s">
        <v>146</v>
      </c>
      <c r="C67" s="14">
        <v>19</v>
      </c>
      <c r="D67" s="12" t="s">
        <v>147</v>
      </c>
      <c r="E67" s="20">
        <v>37500</v>
      </c>
      <c r="F67" s="15">
        <v>0.042</v>
      </c>
      <c r="G67" s="113"/>
    </row>
    <row r="68" spans="1:7" ht="15">
      <c r="A68" s="8" t="s">
        <v>8</v>
      </c>
      <c r="B68" s="8" t="s">
        <v>146</v>
      </c>
      <c r="C68" s="14">
        <v>20</v>
      </c>
      <c r="D68" s="12" t="s">
        <v>148</v>
      </c>
      <c r="E68" s="20">
        <v>37500</v>
      </c>
      <c r="F68" s="15">
        <v>0.017</v>
      </c>
      <c r="G68" s="113"/>
    </row>
    <row r="69" spans="1:7" ht="15">
      <c r="A69" s="8" t="s">
        <v>8</v>
      </c>
      <c r="B69" s="8" t="s">
        <v>146</v>
      </c>
      <c r="C69" s="14">
        <v>21</v>
      </c>
      <c r="D69" s="12" t="s">
        <v>149</v>
      </c>
      <c r="E69" s="20">
        <v>37500</v>
      </c>
      <c r="F69" s="15">
        <v>0.017</v>
      </c>
      <c r="G69" s="113"/>
    </row>
    <row r="70" spans="1:7" ht="15">
      <c r="A70" s="8" t="s">
        <v>8</v>
      </c>
      <c r="B70" s="8" t="s">
        <v>146</v>
      </c>
      <c r="C70" s="14">
        <v>22</v>
      </c>
      <c r="D70" s="12" t="s">
        <v>150</v>
      </c>
      <c r="E70" s="20">
        <v>1600</v>
      </c>
      <c r="F70" s="15">
        <v>0.015</v>
      </c>
      <c r="G70" s="113"/>
    </row>
    <row r="71" spans="1:7" ht="15">
      <c r="A71" s="8" t="s">
        <v>8</v>
      </c>
      <c r="B71" s="8" t="s">
        <v>146</v>
      </c>
      <c r="C71" s="14">
        <v>23</v>
      </c>
      <c r="D71" s="12" t="s">
        <v>151</v>
      </c>
      <c r="E71" s="20"/>
      <c r="F71" s="15"/>
      <c r="G71" s="113"/>
    </row>
    <row r="72" spans="1:7" ht="15">
      <c r="A72" s="8" t="s">
        <v>8</v>
      </c>
      <c r="B72" s="8" t="s">
        <v>146</v>
      </c>
      <c r="C72" s="14">
        <v>24</v>
      </c>
      <c r="D72" s="12" t="s">
        <v>152</v>
      </c>
      <c r="E72" s="20">
        <v>400</v>
      </c>
      <c r="F72" s="15">
        <v>0.2</v>
      </c>
      <c r="G72" s="113"/>
    </row>
    <row r="73" spans="1:7" ht="15">
      <c r="A73" s="8" t="s">
        <v>8</v>
      </c>
      <c r="B73" s="8" t="s">
        <v>146</v>
      </c>
      <c r="C73" s="14">
        <v>25</v>
      </c>
      <c r="D73" s="12" t="s">
        <v>153</v>
      </c>
      <c r="E73" s="20">
        <v>300</v>
      </c>
      <c r="F73" s="15">
        <v>0.2</v>
      </c>
      <c r="G73" s="113"/>
    </row>
    <row r="74" spans="1:7" ht="15">
      <c r="A74" s="8" t="s">
        <v>8</v>
      </c>
      <c r="B74" s="8" t="s">
        <v>146</v>
      </c>
      <c r="C74" s="14">
        <v>26</v>
      </c>
      <c r="D74" s="12" t="s">
        <v>154</v>
      </c>
      <c r="E74" s="20">
        <v>400</v>
      </c>
      <c r="F74" s="15">
        <v>0.17</v>
      </c>
      <c r="G74" s="113"/>
    </row>
    <row r="75" spans="1:7" ht="15">
      <c r="A75" s="8" t="s">
        <v>8</v>
      </c>
      <c r="B75" s="8" t="s">
        <v>146</v>
      </c>
      <c r="C75" s="14">
        <v>27</v>
      </c>
      <c r="D75" s="12" t="s">
        <v>155</v>
      </c>
      <c r="E75" s="20">
        <v>300</v>
      </c>
      <c r="F75" s="15">
        <v>0.38</v>
      </c>
      <c r="G75" s="113"/>
    </row>
    <row r="76" spans="1:7" ht="25.5">
      <c r="A76" s="8" t="s">
        <v>8</v>
      </c>
      <c r="B76" s="8" t="s">
        <v>146</v>
      </c>
      <c r="C76" s="14">
        <v>28</v>
      </c>
      <c r="D76" s="12" t="s">
        <v>156</v>
      </c>
      <c r="E76" s="20"/>
      <c r="F76" s="15"/>
      <c r="G76" s="113"/>
    </row>
    <row r="77" spans="1:7" ht="15">
      <c r="A77" s="8" t="s">
        <v>8</v>
      </c>
      <c r="B77" s="8" t="s">
        <v>146</v>
      </c>
      <c r="C77" s="14">
        <v>29</v>
      </c>
      <c r="D77" s="12" t="s">
        <v>157</v>
      </c>
      <c r="E77" s="20">
        <v>10</v>
      </c>
      <c r="F77" s="15">
        <v>0.2</v>
      </c>
      <c r="G77" s="113"/>
    </row>
    <row r="78" spans="1:7" ht="15">
      <c r="A78" s="8" t="s">
        <v>8</v>
      </c>
      <c r="B78" s="8" t="s">
        <v>146</v>
      </c>
      <c r="C78" s="14">
        <v>30</v>
      </c>
      <c r="D78" s="12" t="s">
        <v>139</v>
      </c>
      <c r="E78" s="20">
        <v>10</v>
      </c>
      <c r="F78" s="15">
        <v>0.08</v>
      </c>
      <c r="G78" s="113"/>
    </row>
    <row r="79" spans="1:7" ht="15">
      <c r="A79" s="8" t="s">
        <v>8</v>
      </c>
      <c r="B79" s="8" t="s">
        <v>146</v>
      </c>
      <c r="C79" s="14" t="s">
        <v>333</v>
      </c>
      <c r="D79" s="12" t="s">
        <v>199</v>
      </c>
      <c r="E79" s="20">
        <v>5000</v>
      </c>
      <c r="F79" s="15">
        <v>0.24</v>
      </c>
      <c r="G79" s="113" t="s">
        <v>299</v>
      </c>
    </row>
    <row r="80" spans="1:7" ht="38.25">
      <c r="A80" s="8" t="s">
        <v>8</v>
      </c>
      <c r="B80" s="8" t="s">
        <v>158</v>
      </c>
      <c r="C80" s="14">
        <v>31</v>
      </c>
      <c r="D80" s="12" t="s">
        <v>159</v>
      </c>
      <c r="E80" s="20">
        <v>5</v>
      </c>
      <c r="F80" s="15">
        <v>1.045</v>
      </c>
      <c r="G80" s="113" t="s">
        <v>200</v>
      </c>
    </row>
    <row r="81" spans="1:7" ht="38.25">
      <c r="A81" s="8" t="s">
        <v>8</v>
      </c>
      <c r="B81" s="8" t="s">
        <v>158</v>
      </c>
      <c r="C81" s="14">
        <v>32</v>
      </c>
      <c r="D81" s="12" t="s">
        <v>160</v>
      </c>
      <c r="E81" s="20">
        <v>5</v>
      </c>
      <c r="F81" s="15">
        <v>1.045</v>
      </c>
      <c r="G81" s="113" t="s">
        <v>200</v>
      </c>
    </row>
    <row r="82" spans="1:7" ht="38.25">
      <c r="A82" s="8" t="s">
        <v>8</v>
      </c>
      <c r="B82" s="8" t="s">
        <v>158</v>
      </c>
      <c r="C82" s="14">
        <v>33</v>
      </c>
      <c r="D82" s="12" t="s">
        <v>161</v>
      </c>
      <c r="E82" s="20">
        <v>5</v>
      </c>
      <c r="F82" s="15">
        <v>0.92</v>
      </c>
      <c r="G82" s="113" t="s">
        <v>201</v>
      </c>
    </row>
    <row r="83" spans="1:7" ht="38.25">
      <c r="A83" s="8" t="s">
        <v>8</v>
      </c>
      <c r="B83" s="8" t="s">
        <v>158</v>
      </c>
      <c r="C83" s="14">
        <v>34</v>
      </c>
      <c r="D83" s="12" t="s">
        <v>162</v>
      </c>
      <c r="E83" s="20">
        <v>5</v>
      </c>
      <c r="F83" s="15">
        <v>0.67</v>
      </c>
      <c r="G83" s="113" t="s">
        <v>201</v>
      </c>
    </row>
    <row r="84" spans="1:7" ht="38.25">
      <c r="A84" s="8" t="s">
        <v>8</v>
      </c>
      <c r="B84" s="8" t="s">
        <v>158</v>
      </c>
      <c r="C84" s="14">
        <v>35</v>
      </c>
      <c r="D84" s="12" t="s">
        <v>163</v>
      </c>
      <c r="E84" s="20">
        <v>116</v>
      </c>
      <c r="F84" s="15">
        <v>1.066</v>
      </c>
      <c r="G84" s="113" t="s">
        <v>201</v>
      </c>
    </row>
    <row r="85" spans="1:7" ht="38.25">
      <c r="A85" s="8" t="s">
        <v>8</v>
      </c>
      <c r="B85" s="8" t="s">
        <v>158</v>
      </c>
      <c r="C85" s="14">
        <v>36</v>
      </c>
      <c r="D85" s="12" t="s">
        <v>164</v>
      </c>
      <c r="E85" s="20">
        <v>5</v>
      </c>
      <c r="F85" s="15">
        <v>0.71</v>
      </c>
      <c r="G85" s="113" t="s">
        <v>200</v>
      </c>
    </row>
    <row r="86" spans="1:7" ht="38.25">
      <c r="A86" s="8" t="s">
        <v>8</v>
      </c>
      <c r="B86" s="8" t="s">
        <v>158</v>
      </c>
      <c r="C86" s="14">
        <v>37</v>
      </c>
      <c r="D86" s="12" t="s">
        <v>165</v>
      </c>
      <c r="E86" s="20">
        <v>5</v>
      </c>
      <c r="F86" s="15">
        <v>0.725</v>
      </c>
      <c r="G86" s="113" t="s">
        <v>202</v>
      </c>
    </row>
    <row r="87" spans="1:7" ht="38.25">
      <c r="A87" s="8" t="s">
        <v>8</v>
      </c>
      <c r="B87" s="8" t="s">
        <v>158</v>
      </c>
      <c r="C87" s="14">
        <v>38</v>
      </c>
      <c r="D87" s="12" t="s">
        <v>166</v>
      </c>
      <c r="E87" s="20">
        <v>596</v>
      </c>
      <c r="F87" s="15">
        <v>3.66</v>
      </c>
      <c r="G87" s="113" t="s">
        <v>203</v>
      </c>
    </row>
    <row r="88" spans="1:7" ht="38.25">
      <c r="A88" s="8" t="s">
        <v>8</v>
      </c>
      <c r="B88" s="8" t="s">
        <v>158</v>
      </c>
      <c r="C88" s="14">
        <v>39</v>
      </c>
      <c r="D88" s="12" t="s">
        <v>167</v>
      </c>
      <c r="E88" s="20">
        <v>596</v>
      </c>
      <c r="F88" s="15">
        <v>3.66</v>
      </c>
      <c r="G88" s="113" t="s">
        <v>203</v>
      </c>
    </row>
    <row r="89" spans="1:7" ht="38.25">
      <c r="A89" s="8" t="s">
        <v>8</v>
      </c>
      <c r="B89" s="8" t="s">
        <v>158</v>
      </c>
      <c r="C89" s="14">
        <v>40</v>
      </c>
      <c r="D89" s="12" t="s">
        <v>168</v>
      </c>
      <c r="E89" s="20">
        <v>596</v>
      </c>
      <c r="F89" s="15">
        <v>4.35</v>
      </c>
      <c r="G89" s="113" t="s">
        <v>204</v>
      </c>
    </row>
    <row r="90" spans="1:7" ht="38.25">
      <c r="A90" s="8" t="s">
        <v>8</v>
      </c>
      <c r="B90" s="8" t="s">
        <v>158</v>
      </c>
      <c r="C90" s="14">
        <v>41</v>
      </c>
      <c r="D90" s="12" t="s">
        <v>169</v>
      </c>
      <c r="E90" s="20">
        <v>596</v>
      </c>
      <c r="F90" s="15">
        <v>4.35</v>
      </c>
      <c r="G90" s="113" t="s">
        <v>204</v>
      </c>
    </row>
    <row r="91" spans="1:7" ht="38.25">
      <c r="A91" s="8" t="s">
        <v>8</v>
      </c>
      <c r="B91" s="8" t="s">
        <v>158</v>
      </c>
      <c r="C91" s="14">
        <v>42</v>
      </c>
      <c r="D91" s="12" t="s">
        <v>170</v>
      </c>
      <c r="E91" s="20">
        <v>5</v>
      </c>
      <c r="F91" s="15">
        <v>1.3</v>
      </c>
      <c r="G91" s="113" t="s">
        <v>205</v>
      </c>
    </row>
    <row r="92" spans="1:7" ht="38.25">
      <c r="A92" s="8" t="s">
        <v>8</v>
      </c>
      <c r="B92" s="8" t="s">
        <v>158</v>
      </c>
      <c r="C92" s="14">
        <v>43</v>
      </c>
      <c r="D92" s="12" t="s">
        <v>171</v>
      </c>
      <c r="E92" s="20">
        <v>5</v>
      </c>
      <c r="F92" s="15">
        <v>1.3</v>
      </c>
      <c r="G92" s="113" t="s">
        <v>205</v>
      </c>
    </row>
    <row r="93" spans="1:7" ht="38.25">
      <c r="A93" s="8" t="s">
        <v>8</v>
      </c>
      <c r="B93" s="8" t="s">
        <v>158</v>
      </c>
      <c r="C93" s="14">
        <v>44</v>
      </c>
      <c r="D93" s="12" t="s">
        <v>172</v>
      </c>
      <c r="E93" s="20"/>
      <c r="F93" s="15"/>
      <c r="G93" s="113"/>
    </row>
    <row r="94" spans="1:7" ht="38.25">
      <c r="A94" s="8" t="s">
        <v>8</v>
      </c>
      <c r="B94" s="8" t="s">
        <v>158</v>
      </c>
      <c r="C94" s="14">
        <v>45</v>
      </c>
      <c r="D94" s="12" t="s">
        <v>173</v>
      </c>
      <c r="E94" s="20"/>
      <c r="F94" s="15"/>
      <c r="G94" s="113"/>
    </row>
    <row r="95" spans="1:7" ht="38.25">
      <c r="A95" s="8" t="s">
        <v>8</v>
      </c>
      <c r="B95" s="8" t="s">
        <v>158</v>
      </c>
      <c r="C95" s="14">
        <v>46</v>
      </c>
      <c r="D95" s="12" t="s">
        <v>174</v>
      </c>
      <c r="E95" s="20">
        <v>5</v>
      </c>
      <c r="F95" s="15">
        <v>0.66</v>
      </c>
      <c r="G95" s="113" t="s">
        <v>200</v>
      </c>
    </row>
    <row r="96" spans="1:7" ht="38.25">
      <c r="A96" s="8" t="s">
        <v>8</v>
      </c>
      <c r="B96" s="8" t="s">
        <v>158</v>
      </c>
      <c r="C96" s="14">
        <v>47</v>
      </c>
      <c r="D96" s="12" t="s">
        <v>175</v>
      </c>
      <c r="E96" s="20">
        <v>5</v>
      </c>
      <c r="F96" s="15">
        <v>0.65</v>
      </c>
      <c r="G96" s="113" t="s">
        <v>206</v>
      </c>
    </row>
    <row r="97" spans="1:7" ht="25.5">
      <c r="A97" s="8" t="s">
        <v>9</v>
      </c>
      <c r="B97" s="8" t="s">
        <v>121</v>
      </c>
      <c r="C97" s="14">
        <v>1</v>
      </c>
      <c r="D97" s="12" t="s">
        <v>124</v>
      </c>
      <c r="E97" s="20">
        <v>27000</v>
      </c>
      <c r="F97" s="156"/>
      <c r="G97" s="63"/>
    </row>
    <row r="98" spans="1:7" ht="25.5">
      <c r="A98" s="8" t="s">
        <v>9</v>
      </c>
      <c r="B98" s="8" t="s">
        <v>121</v>
      </c>
      <c r="C98" s="14">
        <v>2</v>
      </c>
      <c r="D98" s="12" t="s">
        <v>125</v>
      </c>
      <c r="E98" s="20"/>
      <c r="F98" s="156"/>
      <c r="G98" s="63"/>
    </row>
    <row r="99" spans="1:7" ht="25.5">
      <c r="A99" s="8" t="s">
        <v>9</v>
      </c>
      <c r="B99" s="8" t="s">
        <v>121</v>
      </c>
      <c r="C99" s="14">
        <v>3</v>
      </c>
      <c r="D99" s="12" t="s">
        <v>126</v>
      </c>
      <c r="E99" s="20">
        <v>27000</v>
      </c>
      <c r="F99" s="156"/>
      <c r="G99" s="63"/>
    </row>
    <row r="100" spans="1:7" ht="25.5">
      <c r="A100" s="8" t="s">
        <v>9</v>
      </c>
      <c r="B100" s="8" t="s">
        <v>121</v>
      </c>
      <c r="C100" s="14">
        <v>4</v>
      </c>
      <c r="D100" s="12" t="s">
        <v>127</v>
      </c>
      <c r="E100" s="20">
        <v>3000</v>
      </c>
      <c r="F100" s="156"/>
      <c r="G100" s="63"/>
    </row>
    <row r="101" spans="1:7" ht="25.5">
      <c r="A101" s="8" t="s">
        <v>9</v>
      </c>
      <c r="B101" s="8" t="s">
        <v>121</v>
      </c>
      <c r="C101" s="14">
        <v>5</v>
      </c>
      <c r="D101" s="12" t="s">
        <v>128</v>
      </c>
      <c r="E101" s="20">
        <v>9000</v>
      </c>
      <c r="F101" s="156"/>
      <c r="G101" s="63"/>
    </row>
    <row r="102" spans="1:7" ht="25.5">
      <c r="A102" s="8" t="s">
        <v>9</v>
      </c>
      <c r="B102" s="8" t="s">
        <v>121</v>
      </c>
      <c r="C102" s="14">
        <v>6</v>
      </c>
      <c r="D102" s="12" t="s">
        <v>129</v>
      </c>
      <c r="E102" s="20">
        <v>60000</v>
      </c>
      <c r="F102" s="156"/>
      <c r="G102" s="63"/>
    </row>
    <row r="103" spans="1:7" ht="25.5">
      <c r="A103" s="8" t="s">
        <v>9</v>
      </c>
      <c r="B103" s="8" t="s">
        <v>121</v>
      </c>
      <c r="C103" s="14">
        <v>7</v>
      </c>
      <c r="D103" s="12" t="s">
        <v>130</v>
      </c>
      <c r="E103" s="20">
        <v>4000</v>
      </c>
      <c r="F103" s="156"/>
      <c r="G103" s="63"/>
    </row>
    <row r="104" spans="1:7" ht="25.5">
      <c r="A104" s="8" t="s">
        <v>9</v>
      </c>
      <c r="B104" s="8" t="s">
        <v>121</v>
      </c>
      <c r="C104" s="14">
        <v>8</v>
      </c>
      <c r="D104" s="12" t="s">
        <v>131</v>
      </c>
      <c r="E104" s="20">
        <v>35000</v>
      </c>
      <c r="F104" s="156"/>
      <c r="G104" s="63"/>
    </row>
    <row r="105" spans="1:7" ht="25.5">
      <c r="A105" s="8" t="s">
        <v>9</v>
      </c>
      <c r="B105" s="8" t="s">
        <v>121</v>
      </c>
      <c r="C105" s="14">
        <v>9</v>
      </c>
      <c r="D105" s="12" t="s">
        <v>132</v>
      </c>
      <c r="E105" s="20"/>
      <c r="F105" s="156"/>
      <c r="G105" s="63" t="s">
        <v>207</v>
      </c>
    </row>
    <row r="106" spans="1:7" ht="25.5">
      <c r="A106" s="8" t="s">
        <v>9</v>
      </c>
      <c r="B106" s="8" t="s">
        <v>121</v>
      </c>
      <c r="C106" s="14">
        <v>10</v>
      </c>
      <c r="D106" s="12" t="s">
        <v>133</v>
      </c>
      <c r="E106" s="20">
        <v>8000</v>
      </c>
      <c r="F106" s="156"/>
      <c r="G106" s="63"/>
    </row>
    <row r="107" spans="1:7" ht="25.5">
      <c r="A107" s="8" t="s">
        <v>9</v>
      </c>
      <c r="B107" s="8" t="s">
        <v>121</v>
      </c>
      <c r="C107" s="14">
        <v>11</v>
      </c>
      <c r="D107" s="12" t="s">
        <v>134</v>
      </c>
      <c r="E107" s="20">
        <v>400</v>
      </c>
      <c r="F107" s="156"/>
      <c r="G107" s="63"/>
    </row>
    <row r="108" spans="1:7" ht="25.5">
      <c r="A108" s="8" t="s">
        <v>9</v>
      </c>
      <c r="B108" s="8" t="s">
        <v>121</v>
      </c>
      <c r="C108" s="14">
        <v>12</v>
      </c>
      <c r="D108" s="12" t="s">
        <v>135</v>
      </c>
      <c r="E108" s="20">
        <v>5000</v>
      </c>
      <c r="F108" s="156"/>
      <c r="G108" s="63"/>
    </row>
    <row r="109" spans="1:7" ht="25.5">
      <c r="A109" s="8" t="s">
        <v>9</v>
      </c>
      <c r="B109" s="8" t="s">
        <v>121</v>
      </c>
      <c r="C109" s="14">
        <v>13</v>
      </c>
      <c r="D109" s="12" t="s">
        <v>136</v>
      </c>
      <c r="E109" s="20">
        <v>1000</v>
      </c>
      <c r="F109" s="156"/>
      <c r="G109" s="63"/>
    </row>
    <row r="110" spans="1:7" ht="25.5">
      <c r="A110" s="8" t="s">
        <v>9</v>
      </c>
      <c r="B110" s="8" t="s">
        <v>121</v>
      </c>
      <c r="C110" s="14">
        <v>14</v>
      </c>
      <c r="D110" s="12" t="s">
        <v>137</v>
      </c>
      <c r="E110" s="20"/>
      <c r="F110" s="156"/>
      <c r="G110" s="63" t="s">
        <v>207</v>
      </c>
    </row>
    <row r="111" spans="1:7" ht="25.5">
      <c r="A111" s="8" t="s">
        <v>9</v>
      </c>
      <c r="B111" s="8" t="s">
        <v>121</v>
      </c>
      <c r="C111" s="14">
        <v>15</v>
      </c>
      <c r="D111" s="12" t="s">
        <v>138</v>
      </c>
      <c r="E111" s="20"/>
      <c r="F111" s="156"/>
      <c r="G111" s="63" t="s">
        <v>208</v>
      </c>
    </row>
    <row r="112" spans="1:7" ht="25.5">
      <c r="A112" s="8" t="s">
        <v>9</v>
      </c>
      <c r="B112" s="8" t="s">
        <v>121</v>
      </c>
      <c r="C112" s="14">
        <v>16</v>
      </c>
      <c r="D112" s="12" t="s">
        <v>139</v>
      </c>
      <c r="E112" s="20"/>
      <c r="F112" s="156"/>
      <c r="G112" s="63"/>
    </row>
    <row r="113" spans="1:7" ht="38.25">
      <c r="A113" s="8" t="s">
        <v>9</v>
      </c>
      <c r="B113" s="8" t="s">
        <v>121</v>
      </c>
      <c r="C113" s="14">
        <v>17</v>
      </c>
      <c r="D113" s="12" t="s">
        <v>140</v>
      </c>
      <c r="E113" s="20"/>
      <c r="F113" s="156"/>
      <c r="G113" s="63"/>
    </row>
    <row r="114" spans="1:7" ht="25.5">
      <c r="A114" s="8" t="s">
        <v>9</v>
      </c>
      <c r="B114" s="8" t="s">
        <v>121</v>
      </c>
      <c r="C114" s="14">
        <v>18</v>
      </c>
      <c r="D114" s="12" t="s">
        <v>141</v>
      </c>
      <c r="E114" s="20"/>
      <c r="F114" s="156"/>
      <c r="G114" s="63"/>
    </row>
    <row r="115" spans="1:7" ht="25.5">
      <c r="A115" s="21" t="s">
        <v>9</v>
      </c>
      <c r="B115" s="8" t="s">
        <v>146</v>
      </c>
      <c r="C115" s="22">
        <v>19</v>
      </c>
      <c r="D115" s="21" t="s">
        <v>147</v>
      </c>
      <c r="E115" s="146"/>
      <c r="F115" s="157"/>
      <c r="G115" s="113"/>
    </row>
    <row r="116" spans="1:7" ht="25.5">
      <c r="A116" s="21" t="s">
        <v>9</v>
      </c>
      <c r="B116" s="8" t="s">
        <v>146</v>
      </c>
      <c r="C116" s="22">
        <v>20</v>
      </c>
      <c r="D116" s="21" t="s">
        <v>148</v>
      </c>
      <c r="E116" s="146"/>
      <c r="F116" s="157"/>
      <c r="G116" s="113"/>
    </row>
    <row r="117" spans="1:7" ht="25.5">
      <c r="A117" s="21" t="s">
        <v>9</v>
      </c>
      <c r="B117" s="8" t="s">
        <v>146</v>
      </c>
      <c r="C117" s="22">
        <v>21</v>
      </c>
      <c r="D117" s="21" t="s">
        <v>149</v>
      </c>
      <c r="E117" s="146"/>
      <c r="F117" s="157"/>
      <c r="G117" s="113"/>
    </row>
    <row r="118" spans="1:7" ht="25.5">
      <c r="A118" s="21" t="s">
        <v>9</v>
      </c>
      <c r="B118" s="8" t="s">
        <v>146</v>
      </c>
      <c r="C118" s="22">
        <v>22</v>
      </c>
      <c r="D118" s="21" t="s">
        <v>150</v>
      </c>
      <c r="E118" s="146"/>
      <c r="F118" s="157"/>
      <c r="G118" s="113"/>
    </row>
    <row r="119" spans="1:7" ht="25.5">
      <c r="A119" s="21" t="s">
        <v>9</v>
      </c>
      <c r="B119" s="8" t="s">
        <v>146</v>
      </c>
      <c r="C119" s="22">
        <v>23</v>
      </c>
      <c r="D119" s="21" t="s">
        <v>151</v>
      </c>
      <c r="E119" s="146"/>
      <c r="F119" s="157"/>
      <c r="G119" s="113"/>
    </row>
    <row r="120" spans="1:7" ht="25.5">
      <c r="A120" s="21" t="s">
        <v>9</v>
      </c>
      <c r="B120" s="8" t="s">
        <v>146</v>
      </c>
      <c r="C120" s="22">
        <v>24</v>
      </c>
      <c r="D120" s="21" t="s">
        <v>152</v>
      </c>
      <c r="E120" s="146"/>
      <c r="F120" s="157"/>
      <c r="G120" s="113"/>
    </row>
    <row r="121" spans="1:7" ht="25.5">
      <c r="A121" s="21" t="s">
        <v>9</v>
      </c>
      <c r="B121" s="8" t="s">
        <v>146</v>
      </c>
      <c r="C121" s="22">
        <v>25</v>
      </c>
      <c r="D121" s="21" t="s">
        <v>153</v>
      </c>
      <c r="E121" s="146"/>
      <c r="F121" s="157"/>
      <c r="G121" s="113"/>
    </row>
    <row r="122" spans="1:7" ht="25.5">
      <c r="A122" s="21" t="s">
        <v>9</v>
      </c>
      <c r="B122" s="8" t="s">
        <v>146</v>
      </c>
      <c r="C122" s="22">
        <v>26</v>
      </c>
      <c r="D122" s="21" t="s">
        <v>154</v>
      </c>
      <c r="E122" s="146"/>
      <c r="F122" s="157"/>
      <c r="G122" s="113"/>
    </row>
    <row r="123" spans="1:7" ht="25.5">
      <c r="A123" s="21" t="s">
        <v>9</v>
      </c>
      <c r="B123" s="8" t="s">
        <v>146</v>
      </c>
      <c r="C123" s="22">
        <v>27</v>
      </c>
      <c r="D123" s="21" t="s">
        <v>155</v>
      </c>
      <c r="E123" s="146"/>
      <c r="F123" s="157"/>
      <c r="G123" s="113"/>
    </row>
    <row r="124" spans="1:7" ht="25.5">
      <c r="A124" s="21" t="s">
        <v>9</v>
      </c>
      <c r="B124" s="8" t="s">
        <v>146</v>
      </c>
      <c r="C124" s="22">
        <v>28</v>
      </c>
      <c r="D124" s="21" t="s">
        <v>156</v>
      </c>
      <c r="E124" s="146"/>
      <c r="F124" s="157"/>
      <c r="G124" s="113"/>
    </row>
    <row r="125" spans="1:7" ht="25.5">
      <c r="A125" s="21" t="s">
        <v>9</v>
      </c>
      <c r="B125" s="8" t="s">
        <v>146</v>
      </c>
      <c r="C125" s="22">
        <v>29</v>
      </c>
      <c r="D125" s="21" t="s">
        <v>157</v>
      </c>
      <c r="E125" s="146"/>
      <c r="F125" s="157"/>
      <c r="G125" s="113"/>
    </row>
    <row r="126" spans="1:7" ht="25.5">
      <c r="A126" s="21" t="s">
        <v>9</v>
      </c>
      <c r="B126" s="8" t="s">
        <v>146</v>
      </c>
      <c r="C126" s="22">
        <v>30</v>
      </c>
      <c r="D126" s="21" t="s">
        <v>139</v>
      </c>
      <c r="E126" s="146"/>
      <c r="F126" s="157"/>
      <c r="G126" s="113"/>
    </row>
    <row r="127" spans="1:7" ht="38.25">
      <c r="A127" s="21" t="s">
        <v>9</v>
      </c>
      <c r="B127" s="8" t="s">
        <v>158</v>
      </c>
      <c r="C127" s="14">
        <v>31</v>
      </c>
      <c r="D127" s="12" t="s">
        <v>159</v>
      </c>
      <c r="E127" s="26">
        <v>100</v>
      </c>
      <c r="F127" s="157"/>
      <c r="G127" s="113"/>
    </row>
    <row r="128" spans="1:7" ht="38.25">
      <c r="A128" s="21" t="s">
        <v>9</v>
      </c>
      <c r="B128" s="8" t="s">
        <v>158</v>
      </c>
      <c r="C128" s="14">
        <v>32</v>
      </c>
      <c r="D128" s="12" t="s">
        <v>160</v>
      </c>
      <c r="E128" s="26">
        <v>100</v>
      </c>
      <c r="F128" s="157"/>
      <c r="G128" s="113"/>
    </row>
    <row r="129" spans="1:7" ht="38.25">
      <c r="A129" s="21" t="s">
        <v>9</v>
      </c>
      <c r="B129" s="8" t="s">
        <v>158</v>
      </c>
      <c r="C129" s="14">
        <v>33</v>
      </c>
      <c r="D129" s="12" t="s">
        <v>161</v>
      </c>
      <c r="E129" s="26">
        <v>100</v>
      </c>
      <c r="F129" s="157"/>
      <c r="G129" s="113"/>
    </row>
    <row r="130" spans="1:7" ht="38.25">
      <c r="A130" s="21" t="s">
        <v>9</v>
      </c>
      <c r="B130" s="8" t="s">
        <v>158</v>
      </c>
      <c r="C130" s="14">
        <v>34</v>
      </c>
      <c r="D130" s="12" t="s">
        <v>162</v>
      </c>
      <c r="E130" s="26">
        <v>100</v>
      </c>
      <c r="F130" s="157"/>
      <c r="G130" s="113"/>
    </row>
    <row r="131" spans="1:7" ht="38.25">
      <c r="A131" s="21" t="s">
        <v>9</v>
      </c>
      <c r="B131" s="8" t="s">
        <v>158</v>
      </c>
      <c r="C131" s="14">
        <v>35</v>
      </c>
      <c r="D131" s="12" t="s">
        <v>163</v>
      </c>
      <c r="E131" s="26">
        <v>100</v>
      </c>
      <c r="F131" s="157"/>
      <c r="G131" s="113"/>
    </row>
    <row r="132" spans="1:7" ht="38.25">
      <c r="A132" s="21" t="s">
        <v>9</v>
      </c>
      <c r="B132" s="8" t="s">
        <v>158</v>
      </c>
      <c r="C132" s="14">
        <v>36</v>
      </c>
      <c r="D132" s="12" t="s">
        <v>164</v>
      </c>
      <c r="E132" s="26">
        <v>100</v>
      </c>
      <c r="F132" s="157"/>
      <c r="G132" s="113"/>
    </row>
    <row r="133" spans="1:7" ht="38.25">
      <c r="A133" s="21" t="s">
        <v>9</v>
      </c>
      <c r="B133" s="8" t="s">
        <v>158</v>
      </c>
      <c r="C133" s="14">
        <v>37</v>
      </c>
      <c r="D133" s="12" t="s">
        <v>165</v>
      </c>
      <c r="E133" s="26">
        <v>100</v>
      </c>
      <c r="F133" s="157"/>
      <c r="G133" s="113"/>
    </row>
    <row r="134" spans="1:7" ht="38.25">
      <c r="A134" s="21" t="s">
        <v>9</v>
      </c>
      <c r="B134" s="8" t="s">
        <v>158</v>
      </c>
      <c r="C134" s="14">
        <v>38</v>
      </c>
      <c r="D134" s="12" t="s">
        <v>166</v>
      </c>
      <c r="E134" s="26">
        <v>100</v>
      </c>
      <c r="F134" s="157"/>
      <c r="G134" s="113"/>
    </row>
    <row r="135" spans="1:7" ht="38.25">
      <c r="A135" s="21" t="s">
        <v>9</v>
      </c>
      <c r="B135" s="8" t="s">
        <v>158</v>
      </c>
      <c r="C135" s="14">
        <v>39</v>
      </c>
      <c r="D135" s="12" t="s">
        <v>167</v>
      </c>
      <c r="E135" s="26">
        <v>100</v>
      </c>
      <c r="F135" s="157"/>
      <c r="G135" s="113"/>
    </row>
    <row r="136" spans="1:7" ht="38.25">
      <c r="A136" s="21" t="s">
        <v>9</v>
      </c>
      <c r="B136" s="8" t="s">
        <v>158</v>
      </c>
      <c r="C136" s="14">
        <v>40</v>
      </c>
      <c r="D136" s="12" t="s">
        <v>168</v>
      </c>
      <c r="E136" s="26">
        <v>100</v>
      </c>
      <c r="F136" s="157"/>
      <c r="G136" s="113"/>
    </row>
    <row r="137" spans="1:7" ht="38.25">
      <c r="A137" s="21" t="s">
        <v>9</v>
      </c>
      <c r="B137" s="8" t="s">
        <v>158</v>
      </c>
      <c r="C137" s="14">
        <v>41</v>
      </c>
      <c r="D137" s="12" t="s">
        <v>169</v>
      </c>
      <c r="E137" s="26">
        <v>100</v>
      </c>
      <c r="F137" s="157"/>
      <c r="G137" s="113"/>
    </row>
    <row r="138" spans="1:7" ht="38.25">
      <c r="A138" s="21" t="s">
        <v>9</v>
      </c>
      <c r="B138" s="8" t="s">
        <v>158</v>
      </c>
      <c r="C138" s="14">
        <v>42</v>
      </c>
      <c r="D138" s="12" t="s">
        <v>170</v>
      </c>
      <c r="E138" s="26">
        <v>100</v>
      </c>
      <c r="F138" s="157"/>
      <c r="G138" s="113"/>
    </row>
    <row r="139" spans="1:7" ht="38.25">
      <c r="A139" s="21" t="s">
        <v>9</v>
      </c>
      <c r="B139" s="8" t="s">
        <v>158</v>
      </c>
      <c r="C139" s="14">
        <v>43</v>
      </c>
      <c r="D139" s="12" t="s">
        <v>171</v>
      </c>
      <c r="E139" s="26">
        <v>100</v>
      </c>
      <c r="F139" s="157"/>
      <c r="G139" s="113"/>
    </row>
    <row r="140" spans="1:7" ht="38.25">
      <c r="A140" s="21" t="s">
        <v>9</v>
      </c>
      <c r="B140" s="8" t="s">
        <v>158</v>
      </c>
      <c r="C140" s="14">
        <v>44</v>
      </c>
      <c r="D140" s="12" t="s">
        <v>172</v>
      </c>
      <c r="E140" s="26">
        <v>100</v>
      </c>
      <c r="F140" s="157"/>
      <c r="G140" s="113"/>
    </row>
    <row r="141" spans="1:7" ht="38.25">
      <c r="A141" s="21" t="s">
        <v>9</v>
      </c>
      <c r="B141" s="8" t="s">
        <v>158</v>
      </c>
      <c r="C141" s="14">
        <v>45</v>
      </c>
      <c r="D141" s="12" t="s">
        <v>173</v>
      </c>
      <c r="E141" s="26">
        <v>100</v>
      </c>
      <c r="F141" s="157"/>
      <c r="G141" s="113"/>
    </row>
    <row r="142" spans="1:7" ht="38.25">
      <c r="A142" s="21" t="s">
        <v>9</v>
      </c>
      <c r="B142" s="8" t="s">
        <v>158</v>
      </c>
      <c r="C142" s="14">
        <v>46</v>
      </c>
      <c r="D142" s="12" t="s">
        <v>174</v>
      </c>
      <c r="E142" s="26">
        <v>100</v>
      </c>
      <c r="F142" s="157"/>
      <c r="G142" s="113"/>
    </row>
    <row r="143" spans="1:7" ht="38.25">
      <c r="A143" s="21" t="s">
        <v>9</v>
      </c>
      <c r="B143" s="8" t="s">
        <v>158</v>
      </c>
      <c r="C143" s="14">
        <v>47</v>
      </c>
      <c r="D143" s="12" t="s">
        <v>175</v>
      </c>
      <c r="E143" s="26">
        <v>100</v>
      </c>
      <c r="F143" s="157"/>
      <c r="G143" s="113"/>
    </row>
    <row r="144" spans="1:7" ht="25.5">
      <c r="A144" s="21" t="s">
        <v>11</v>
      </c>
      <c r="B144" s="21" t="s">
        <v>121</v>
      </c>
      <c r="C144" s="53">
        <v>1</v>
      </c>
      <c r="D144" s="54" t="s">
        <v>124</v>
      </c>
      <c r="E144" s="55">
        <v>13000</v>
      </c>
      <c r="F144" s="56">
        <v>0.8</v>
      </c>
      <c r="G144" s="116"/>
    </row>
    <row r="145" spans="1:7" ht="25.5">
      <c r="A145" s="21" t="s">
        <v>11</v>
      </c>
      <c r="B145" s="21" t="s">
        <v>121</v>
      </c>
      <c r="C145" s="53">
        <v>2</v>
      </c>
      <c r="D145" s="54" t="s">
        <v>125</v>
      </c>
      <c r="E145" s="55">
        <v>13000</v>
      </c>
      <c r="F145" s="56">
        <v>1</v>
      </c>
      <c r="G145" s="116"/>
    </row>
    <row r="146" spans="1:7" ht="25.5">
      <c r="A146" s="21" t="s">
        <v>11</v>
      </c>
      <c r="B146" s="21" t="s">
        <v>121</v>
      </c>
      <c r="C146" s="53">
        <v>3</v>
      </c>
      <c r="D146" s="54" t="s">
        <v>126</v>
      </c>
      <c r="E146" s="57"/>
      <c r="F146" s="58"/>
      <c r="G146" s="116"/>
    </row>
    <row r="147" spans="1:7" ht="25.5">
      <c r="A147" s="21" t="s">
        <v>11</v>
      </c>
      <c r="B147" s="21" t="s">
        <v>121</v>
      </c>
      <c r="C147" s="53">
        <v>4</v>
      </c>
      <c r="D147" s="54" t="s">
        <v>127</v>
      </c>
      <c r="E147" s="55">
        <v>2300</v>
      </c>
      <c r="F147" s="56">
        <v>1.7000000000000002</v>
      </c>
      <c r="G147" s="116"/>
    </row>
    <row r="148" spans="1:7" ht="25.5">
      <c r="A148" s="21" t="s">
        <v>11</v>
      </c>
      <c r="B148" s="21" t="s">
        <v>121</v>
      </c>
      <c r="C148" s="53">
        <v>5</v>
      </c>
      <c r="D148" s="54" t="s">
        <v>128</v>
      </c>
      <c r="E148" s="55">
        <v>4000</v>
      </c>
      <c r="F148" s="56">
        <v>3.08</v>
      </c>
      <c r="G148" s="116"/>
    </row>
    <row r="149" spans="1:7" ht="25.5">
      <c r="A149" s="21" t="s">
        <v>11</v>
      </c>
      <c r="B149" s="21" t="s">
        <v>121</v>
      </c>
      <c r="C149" s="53">
        <v>6</v>
      </c>
      <c r="D149" s="54" t="s">
        <v>129</v>
      </c>
      <c r="E149" s="55">
        <v>10000</v>
      </c>
      <c r="F149" s="56">
        <v>1.47</v>
      </c>
      <c r="G149" s="116"/>
    </row>
    <row r="150" spans="1:7" ht="25.5">
      <c r="A150" s="21" t="s">
        <v>11</v>
      </c>
      <c r="B150" s="21" t="s">
        <v>121</v>
      </c>
      <c r="C150" s="53">
        <v>7</v>
      </c>
      <c r="D150" s="54" t="s">
        <v>130</v>
      </c>
      <c r="E150" s="57">
        <v>1100</v>
      </c>
      <c r="F150" s="58">
        <v>0.84</v>
      </c>
      <c r="G150" s="116"/>
    </row>
    <row r="151" spans="1:7" ht="25.5">
      <c r="A151" s="21" t="s">
        <v>11</v>
      </c>
      <c r="B151" s="21" t="s">
        <v>121</v>
      </c>
      <c r="C151" s="53">
        <v>8</v>
      </c>
      <c r="D151" s="54" t="s">
        <v>131</v>
      </c>
      <c r="E151" s="55">
        <v>13000</v>
      </c>
      <c r="F151" s="56">
        <v>2.4</v>
      </c>
      <c r="G151" s="116"/>
    </row>
    <row r="152" spans="1:7" ht="38.25">
      <c r="A152" s="21" t="s">
        <v>11</v>
      </c>
      <c r="B152" s="21" t="s">
        <v>121</v>
      </c>
      <c r="C152" s="53">
        <v>9</v>
      </c>
      <c r="D152" s="54" t="s">
        <v>132</v>
      </c>
      <c r="E152" s="55"/>
      <c r="F152" s="56"/>
      <c r="G152" s="116"/>
    </row>
    <row r="153" spans="1:7" ht="25.5">
      <c r="A153" s="21" t="s">
        <v>11</v>
      </c>
      <c r="B153" s="21" t="s">
        <v>121</v>
      </c>
      <c r="C153" s="53">
        <v>10</v>
      </c>
      <c r="D153" s="54" t="s">
        <v>133</v>
      </c>
      <c r="E153" s="55">
        <v>1000</v>
      </c>
      <c r="F153" s="56">
        <v>0.5</v>
      </c>
      <c r="G153" s="116"/>
    </row>
    <row r="154" spans="1:7" ht="25.5">
      <c r="A154" s="21" t="s">
        <v>11</v>
      </c>
      <c r="B154" s="21" t="s">
        <v>121</v>
      </c>
      <c r="C154" s="53">
        <v>11</v>
      </c>
      <c r="D154" s="54" t="s">
        <v>134</v>
      </c>
      <c r="E154" s="59">
        <v>300</v>
      </c>
      <c r="F154" s="58">
        <v>4.62</v>
      </c>
      <c r="G154" s="116"/>
    </row>
    <row r="155" spans="1:7" ht="25.5">
      <c r="A155" s="21" t="s">
        <v>11</v>
      </c>
      <c r="B155" s="21" t="s">
        <v>121</v>
      </c>
      <c r="C155" s="53">
        <v>12</v>
      </c>
      <c r="D155" s="54" t="s">
        <v>135</v>
      </c>
      <c r="E155" s="55">
        <v>1500</v>
      </c>
      <c r="F155" s="56">
        <v>0.38</v>
      </c>
      <c r="G155" s="116"/>
    </row>
    <row r="156" spans="1:7" ht="25.5">
      <c r="A156" s="21" t="s">
        <v>11</v>
      </c>
      <c r="B156" s="21" t="s">
        <v>121</v>
      </c>
      <c r="C156" s="53">
        <v>13</v>
      </c>
      <c r="D156" s="54" t="s">
        <v>136</v>
      </c>
      <c r="E156" s="57">
        <v>100</v>
      </c>
      <c r="F156" s="58">
        <v>1</v>
      </c>
      <c r="G156" s="116"/>
    </row>
    <row r="157" spans="1:7" ht="25.5">
      <c r="A157" s="21" t="s">
        <v>11</v>
      </c>
      <c r="B157" s="21" t="s">
        <v>121</v>
      </c>
      <c r="C157" s="53">
        <v>14</v>
      </c>
      <c r="D157" s="54" t="s">
        <v>137</v>
      </c>
      <c r="E157" s="57">
        <v>50</v>
      </c>
      <c r="F157" s="56">
        <v>1</v>
      </c>
      <c r="G157" s="116"/>
    </row>
    <row r="158" spans="1:7" ht="25.5">
      <c r="A158" s="21" t="s">
        <v>11</v>
      </c>
      <c r="B158" s="21" t="s">
        <v>121</v>
      </c>
      <c r="C158" s="53">
        <v>15</v>
      </c>
      <c r="D158" s="54" t="s">
        <v>138</v>
      </c>
      <c r="E158" s="57">
        <v>50</v>
      </c>
      <c r="F158" s="58">
        <v>3</v>
      </c>
      <c r="G158" s="116"/>
    </row>
    <row r="159" spans="1:7" ht="25.5">
      <c r="A159" s="21" t="s">
        <v>11</v>
      </c>
      <c r="B159" s="21" t="s">
        <v>121</v>
      </c>
      <c r="C159" s="53">
        <v>16</v>
      </c>
      <c r="D159" s="54" t="s">
        <v>139</v>
      </c>
      <c r="E159" s="57"/>
      <c r="F159" s="58"/>
      <c r="G159" s="117"/>
    </row>
    <row r="160" spans="1:7" ht="38.25">
      <c r="A160" s="21" t="s">
        <v>11</v>
      </c>
      <c r="B160" s="21" t="s">
        <v>121</v>
      </c>
      <c r="C160" s="53">
        <v>17</v>
      </c>
      <c r="D160" s="54" t="s">
        <v>140</v>
      </c>
      <c r="E160" s="57">
        <v>3020</v>
      </c>
      <c r="F160" s="58"/>
      <c r="G160" s="118"/>
    </row>
    <row r="161" spans="1:7" ht="25.5">
      <c r="A161" s="21" t="s">
        <v>11</v>
      </c>
      <c r="B161" s="21" t="s">
        <v>121</v>
      </c>
      <c r="C161" s="53">
        <v>18</v>
      </c>
      <c r="D161" s="54" t="s">
        <v>141</v>
      </c>
      <c r="E161" s="57">
        <v>4</v>
      </c>
      <c r="F161" s="58"/>
      <c r="G161" s="119" t="s">
        <v>300</v>
      </c>
    </row>
    <row r="162" spans="1:7" ht="15">
      <c r="A162" s="21" t="s">
        <v>11</v>
      </c>
      <c r="B162" s="8" t="s">
        <v>146</v>
      </c>
      <c r="C162" s="22">
        <v>19</v>
      </c>
      <c r="D162" s="21" t="s">
        <v>147</v>
      </c>
      <c r="E162" s="60">
        <v>3000</v>
      </c>
      <c r="F162" s="61">
        <v>1.47</v>
      </c>
      <c r="G162" s="120"/>
    </row>
    <row r="163" spans="1:7" ht="15">
      <c r="A163" s="21" t="s">
        <v>11</v>
      </c>
      <c r="B163" s="8" t="s">
        <v>146</v>
      </c>
      <c r="C163" s="22">
        <v>20</v>
      </c>
      <c r="D163" s="21" t="s">
        <v>148</v>
      </c>
      <c r="E163" s="60">
        <v>3000</v>
      </c>
      <c r="F163" s="61">
        <v>0.5</v>
      </c>
      <c r="G163" s="120"/>
    </row>
    <row r="164" spans="1:7" ht="15">
      <c r="A164" s="21" t="s">
        <v>11</v>
      </c>
      <c r="B164" s="8" t="s">
        <v>146</v>
      </c>
      <c r="C164" s="22">
        <v>21</v>
      </c>
      <c r="D164" s="21" t="s">
        <v>149</v>
      </c>
      <c r="E164" s="60">
        <v>3000</v>
      </c>
      <c r="F164" s="61">
        <v>0.58</v>
      </c>
      <c r="G164" s="120"/>
    </row>
    <row r="165" spans="1:7" ht="15">
      <c r="A165" s="21" t="s">
        <v>11</v>
      </c>
      <c r="B165" s="8" t="s">
        <v>146</v>
      </c>
      <c r="C165" s="22">
        <v>22</v>
      </c>
      <c r="D165" s="21" t="s">
        <v>150</v>
      </c>
      <c r="E165" s="60">
        <v>3000</v>
      </c>
      <c r="F165" s="61">
        <v>0.56</v>
      </c>
      <c r="G165" s="120"/>
    </row>
    <row r="166" spans="1:7" ht="15">
      <c r="A166" s="21" t="s">
        <v>11</v>
      </c>
      <c r="B166" s="8" t="s">
        <v>146</v>
      </c>
      <c r="C166" s="22">
        <v>23</v>
      </c>
      <c r="D166" s="21" t="s">
        <v>151</v>
      </c>
      <c r="E166" s="60">
        <v>2000</v>
      </c>
      <c r="F166" s="62">
        <v>1.47</v>
      </c>
      <c r="G166" s="120"/>
    </row>
    <row r="167" spans="1:7" ht="15">
      <c r="A167" s="21" t="s">
        <v>11</v>
      </c>
      <c r="B167" s="8" t="s">
        <v>146</v>
      </c>
      <c r="C167" s="22">
        <v>24</v>
      </c>
      <c r="D167" s="21" t="s">
        <v>152</v>
      </c>
      <c r="E167" s="60"/>
      <c r="F167" s="62"/>
      <c r="G167" s="121"/>
    </row>
    <row r="168" spans="1:7" ht="15">
      <c r="A168" s="21" t="s">
        <v>11</v>
      </c>
      <c r="B168" s="8" t="s">
        <v>146</v>
      </c>
      <c r="C168" s="22">
        <v>25</v>
      </c>
      <c r="D168" s="21" t="s">
        <v>153</v>
      </c>
      <c r="E168" s="60"/>
      <c r="F168" s="62"/>
      <c r="G168" s="121"/>
    </row>
    <row r="169" spans="1:7" ht="15">
      <c r="A169" s="21" t="s">
        <v>11</v>
      </c>
      <c r="B169" s="8" t="s">
        <v>146</v>
      </c>
      <c r="C169" s="22">
        <v>26</v>
      </c>
      <c r="D169" s="21" t="s">
        <v>154</v>
      </c>
      <c r="E169" s="60"/>
      <c r="F169" s="62"/>
      <c r="G169" s="121"/>
    </row>
    <row r="170" spans="1:7" ht="15">
      <c r="A170" s="21" t="s">
        <v>11</v>
      </c>
      <c r="B170" s="8" t="s">
        <v>146</v>
      </c>
      <c r="C170" s="22">
        <v>27</v>
      </c>
      <c r="D170" s="21" t="s">
        <v>155</v>
      </c>
      <c r="E170" s="60"/>
      <c r="F170" s="62"/>
      <c r="G170" s="121"/>
    </row>
    <row r="171" spans="1:7" ht="25.5">
      <c r="A171" s="21" t="s">
        <v>11</v>
      </c>
      <c r="B171" s="8" t="s">
        <v>146</v>
      </c>
      <c r="C171" s="22">
        <v>28</v>
      </c>
      <c r="D171" s="21" t="s">
        <v>156</v>
      </c>
      <c r="E171" s="60">
        <v>200</v>
      </c>
      <c r="F171" s="62">
        <v>0.27</v>
      </c>
      <c r="G171" s="121"/>
    </row>
    <row r="172" spans="1:7" ht="15">
      <c r="A172" s="21" t="s">
        <v>11</v>
      </c>
      <c r="B172" s="8" t="s">
        <v>146</v>
      </c>
      <c r="C172" s="22">
        <v>29</v>
      </c>
      <c r="D172" s="21" t="s">
        <v>157</v>
      </c>
      <c r="E172" s="60"/>
      <c r="F172" s="62"/>
      <c r="G172" s="122"/>
    </row>
    <row r="173" spans="1:7" ht="15">
      <c r="A173" s="21" t="s">
        <v>11</v>
      </c>
      <c r="B173" s="8" t="s">
        <v>146</v>
      </c>
      <c r="C173" s="22" t="s">
        <v>348</v>
      </c>
      <c r="D173" s="21" t="s">
        <v>211</v>
      </c>
      <c r="E173" s="60">
        <v>200</v>
      </c>
      <c r="F173" s="62">
        <v>1.2</v>
      </c>
      <c r="G173" s="122"/>
    </row>
    <row r="174" spans="1:7" ht="15">
      <c r="A174" s="21" t="s">
        <v>11</v>
      </c>
      <c r="B174" s="8" t="s">
        <v>146</v>
      </c>
      <c r="C174" s="22" t="s">
        <v>349</v>
      </c>
      <c r="D174" s="21" t="s">
        <v>212</v>
      </c>
      <c r="E174" s="60">
        <v>400</v>
      </c>
      <c r="F174" s="62">
        <v>0.14</v>
      </c>
      <c r="G174" s="122"/>
    </row>
    <row r="175" spans="1:7" ht="15">
      <c r="A175" s="21" t="s">
        <v>11</v>
      </c>
      <c r="B175" s="8" t="s">
        <v>146</v>
      </c>
      <c r="C175" s="22">
        <v>30</v>
      </c>
      <c r="D175" s="21" t="s">
        <v>139</v>
      </c>
      <c r="E175" s="60"/>
      <c r="F175" s="62"/>
      <c r="G175" s="121"/>
    </row>
    <row r="176" spans="1:7" ht="38.25">
      <c r="A176" s="21" t="s">
        <v>11</v>
      </c>
      <c r="B176" s="8" t="s">
        <v>158</v>
      </c>
      <c r="C176" s="22">
        <v>31</v>
      </c>
      <c r="D176" s="21" t="s">
        <v>159</v>
      </c>
      <c r="E176" s="60">
        <v>72</v>
      </c>
      <c r="F176" s="61">
        <v>3.56</v>
      </c>
      <c r="G176" s="123"/>
    </row>
    <row r="177" spans="1:7" ht="38.25">
      <c r="A177" s="21" t="s">
        <v>11</v>
      </c>
      <c r="B177" s="8" t="s">
        <v>158</v>
      </c>
      <c r="C177" s="22">
        <v>32</v>
      </c>
      <c r="D177" s="21" t="s">
        <v>160</v>
      </c>
      <c r="E177" s="60">
        <v>72</v>
      </c>
      <c r="F177" s="61"/>
      <c r="G177" s="123"/>
    </row>
    <row r="178" spans="1:7" ht="38.25">
      <c r="A178" s="21" t="s">
        <v>11</v>
      </c>
      <c r="B178" s="8" t="s">
        <v>158</v>
      </c>
      <c r="C178" s="22">
        <v>33</v>
      </c>
      <c r="D178" s="21" t="s">
        <v>161</v>
      </c>
      <c r="E178" s="60">
        <v>100</v>
      </c>
      <c r="F178" s="61">
        <v>3.35</v>
      </c>
      <c r="G178" s="123"/>
    </row>
    <row r="179" spans="1:7" ht="38.25">
      <c r="A179" s="21" t="s">
        <v>11</v>
      </c>
      <c r="B179" s="8" t="s">
        <v>158</v>
      </c>
      <c r="C179" s="22">
        <v>34</v>
      </c>
      <c r="D179" s="21" t="s">
        <v>162</v>
      </c>
      <c r="E179" s="60">
        <v>100</v>
      </c>
      <c r="F179" s="61">
        <v>3.35</v>
      </c>
      <c r="G179" s="123"/>
    </row>
    <row r="180" spans="1:7" ht="38.25">
      <c r="A180" s="21" t="s">
        <v>11</v>
      </c>
      <c r="B180" s="8" t="s">
        <v>158</v>
      </c>
      <c r="C180" s="22">
        <v>35</v>
      </c>
      <c r="D180" s="21" t="s">
        <v>163</v>
      </c>
      <c r="E180" s="60">
        <v>720</v>
      </c>
      <c r="F180" s="62">
        <v>1.92</v>
      </c>
      <c r="G180" s="123"/>
    </row>
    <row r="181" spans="1:7" ht="38.25">
      <c r="A181" s="21" t="s">
        <v>11</v>
      </c>
      <c r="B181" s="8" t="s">
        <v>158</v>
      </c>
      <c r="C181" s="22">
        <v>36</v>
      </c>
      <c r="D181" s="21" t="s">
        <v>164</v>
      </c>
      <c r="E181" s="60">
        <v>80</v>
      </c>
      <c r="F181" s="62">
        <v>3.48</v>
      </c>
      <c r="G181" s="123"/>
    </row>
    <row r="182" spans="1:7" ht="38.25">
      <c r="A182" s="21" t="s">
        <v>11</v>
      </c>
      <c r="B182" s="8" t="s">
        <v>158</v>
      </c>
      <c r="C182" s="22">
        <v>37</v>
      </c>
      <c r="D182" s="21" t="s">
        <v>165</v>
      </c>
      <c r="E182" s="60">
        <v>80</v>
      </c>
      <c r="F182" s="62"/>
      <c r="G182" s="123"/>
    </row>
    <row r="183" spans="1:7" ht="38.25">
      <c r="A183" s="21" t="s">
        <v>11</v>
      </c>
      <c r="B183" s="8" t="s">
        <v>158</v>
      </c>
      <c r="C183" s="22">
        <v>38</v>
      </c>
      <c r="D183" s="21" t="s">
        <v>166</v>
      </c>
      <c r="E183" s="60">
        <v>100</v>
      </c>
      <c r="F183" s="62">
        <v>3.87</v>
      </c>
      <c r="G183" s="123"/>
    </row>
    <row r="184" spans="1:7" ht="38.25">
      <c r="A184" s="21" t="s">
        <v>11</v>
      </c>
      <c r="B184" s="8" t="s">
        <v>158</v>
      </c>
      <c r="C184" s="22">
        <v>39</v>
      </c>
      <c r="D184" s="21" t="s">
        <v>167</v>
      </c>
      <c r="E184" s="60">
        <v>100</v>
      </c>
      <c r="F184" s="62">
        <v>3.87</v>
      </c>
      <c r="G184" s="123"/>
    </row>
    <row r="185" spans="1:7" ht="38.25">
      <c r="A185" s="21" t="s">
        <v>11</v>
      </c>
      <c r="B185" s="8" t="s">
        <v>158</v>
      </c>
      <c r="C185" s="22">
        <v>40</v>
      </c>
      <c r="D185" s="21" t="s">
        <v>168</v>
      </c>
      <c r="E185" s="60">
        <v>100</v>
      </c>
      <c r="F185" s="62">
        <v>5.42</v>
      </c>
      <c r="G185" s="123"/>
    </row>
    <row r="186" spans="1:7" ht="38.25">
      <c r="A186" s="21" t="s">
        <v>11</v>
      </c>
      <c r="B186" s="8" t="s">
        <v>158</v>
      </c>
      <c r="C186" s="22">
        <v>41</v>
      </c>
      <c r="D186" s="21" t="s">
        <v>169</v>
      </c>
      <c r="E186" s="60">
        <v>100</v>
      </c>
      <c r="F186" s="62"/>
      <c r="G186" s="123"/>
    </row>
    <row r="187" spans="1:7" ht="38.25">
      <c r="A187" s="21" t="s">
        <v>11</v>
      </c>
      <c r="B187" s="8" t="s">
        <v>158</v>
      </c>
      <c r="C187" s="22">
        <v>42</v>
      </c>
      <c r="D187" s="21" t="s">
        <v>170</v>
      </c>
      <c r="E187" s="60">
        <v>72</v>
      </c>
      <c r="F187" s="62">
        <v>3.75</v>
      </c>
      <c r="G187" s="123"/>
    </row>
    <row r="188" spans="1:7" ht="38.25">
      <c r="A188" s="21" t="s">
        <v>11</v>
      </c>
      <c r="B188" s="8" t="s">
        <v>158</v>
      </c>
      <c r="C188" s="22">
        <v>43</v>
      </c>
      <c r="D188" s="21" t="s">
        <v>171</v>
      </c>
      <c r="E188" s="60">
        <v>72</v>
      </c>
      <c r="F188" s="62">
        <v>3.75</v>
      </c>
      <c r="G188" s="123"/>
    </row>
    <row r="189" spans="1:7" ht="38.25">
      <c r="A189" s="21" t="s">
        <v>11</v>
      </c>
      <c r="B189" s="8" t="s">
        <v>158</v>
      </c>
      <c r="C189" s="22">
        <v>44</v>
      </c>
      <c r="D189" s="21" t="s">
        <v>172</v>
      </c>
      <c r="E189" s="60"/>
      <c r="F189" s="62"/>
      <c r="G189" s="124"/>
    </row>
    <row r="190" spans="1:7" ht="38.25">
      <c r="A190" s="21" t="s">
        <v>11</v>
      </c>
      <c r="B190" s="8" t="s">
        <v>158</v>
      </c>
      <c r="C190" s="22">
        <v>45</v>
      </c>
      <c r="D190" s="21" t="s">
        <v>173</v>
      </c>
      <c r="E190" s="60"/>
      <c r="F190" s="61"/>
      <c r="G190" s="124"/>
    </row>
    <row r="191" spans="1:7" ht="38.25">
      <c r="A191" s="21" t="s">
        <v>11</v>
      </c>
      <c r="B191" s="8" t="s">
        <v>158</v>
      </c>
      <c r="C191" s="22">
        <v>46</v>
      </c>
      <c r="D191" s="21" t="s">
        <v>174</v>
      </c>
      <c r="E191" s="60"/>
      <c r="F191" s="61"/>
      <c r="G191" s="124"/>
    </row>
    <row r="192" spans="1:7" ht="38.25">
      <c r="A192" s="21" t="s">
        <v>11</v>
      </c>
      <c r="B192" s="8" t="s">
        <v>158</v>
      </c>
      <c r="C192" s="22">
        <v>47</v>
      </c>
      <c r="D192" s="21" t="s">
        <v>175</v>
      </c>
      <c r="E192" s="60"/>
      <c r="F192" s="61"/>
      <c r="G192" s="124"/>
    </row>
    <row r="193" spans="1:7" ht="25.5">
      <c r="A193" s="161" t="s">
        <v>12</v>
      </c>
      <c r="B193" s="63" t="s">
        <v>121</v>
      </c>
      <c r="C193" s="64">
        <v>1</v>
      </c>
      <c r="D193" s="54" t="s">
        <v>124</v>
      </c>
      <c r="E193" s="57">
        <v>10000</v>
      </c>
      <c r="F193" s="65">
        <v>424.6</v>
      </c>
      <c r="G193" s="66" t="s">
        <v>216</v>
      </c>
    </row>
    <row r="194" spans="1:7" ht="25.5">
      <c r="A194" s="63" t="s">
        <v>12</v>
      </c>
      <c r="B194" s="63" t="s">
        <v>121</v>
      </c>
      <c r="C194" s="64">
        <v>2</v>
      </c>
      <c r="D194" s="54" t="s">
        <v>125</v>
      </c>
      <c r="E194" s="57">
        <v>10000</v>
      </c>
      <c r="F194" s="38">
        <v>40.6</v>
      </c>
      <c r="G194" s="66" t="s">
        <v>224</v>
      </c>
    </row>
    <row r="195" spans="1:7" ht="25.5">
      <c r="A195" s="63" t="s">
        <v>12</v>
      </c>
      <c r="B195" s="63" t="s">
        <v>121</v>
      </c>
      <c r="C195" s="64">
        <v>3</v>
      </c>
      <c r="D195" s="54" t="s">
        <v>126</v>
      </c>
      <c r="E195" s="57"/>
      <c r="F195" s="38"/>
      <c r="G195" s="66"/>
    </row>
    <row r="196" spans="1:7" ht="25.5">
      <c r="A196" s="63" t="s">
        <v>12</v>
      </c>
      <c r="B196" s="63" t="s">
        <v>121</v>
      </c>
      <c r="C196" s="64">
        <v>4</v>
      </c>
      <c r="D196" s="54" t="s">
        <v>127</v>
      </c>
      <c r="E196" s="57">
        <v>500</v>
      </c>
      <c r="F196" s="38"/>
      <c r="G196" s="66"/>
    </row>
    <row r="197" spans="1:7" ht="25.5">
      <c r="A197" s="63" t="s">
        <v>12</v>
      </c>
      <c r="B197" s="63" t="s">
        <v>121</v>
      </c>
      <c r="C197" s="64">
        <v>5</v>
      </c>
      <c r="D197" s="54" t="s">
        <v>128</v>
      </c>
      <c r="E197" s="57">
        <v>4000</v>
      </c>
      <c r="F197" s="38">
        <v>887.15</v>
      </c>
      <c r="G197" s="66"/>
    </row>
    <row r="198" spans="1:7" ht="38.25">
      <c r="A198" s="63" t="s">
        <v>12</v>
      </c>
      <c r="B198" s="63" t="s">
        <v>121</v>
      </c>
      <c r="C198" s="64">
        <v>6</v>
      </c>
      <c r="D198" s="54" t="s">
        <v>129</v>
      </c>
      <c r="E198" s="57">
        <v>20000</v>
      </c>
      <c r="F198" s="38">
        <v>463.2</v>
      </c>
      <c r="G198" s="66" t="s">
        <v>217</v>
      </c>
    </row>
    <row r="199" spans="1:7" ht="25.5">
      <c r="A199" s="63" t="s">
        <v>12</v>
      </c>
      <c r="B199" s="63" t="s">
        <v>121</v>
      </c>
      <c r="C199" s="64">
        <v>7</v>
      </c>
      <c r="D199" s="54" t="s">
        <v>130</v>
      </c>
      <c r="E199" s="57">
        <v>1500</v>
      </c>
      <c r="F199" s="38">
        <v>22.88</v>
      </c>
      <c r="G199" s="66" t="s">
        <v>222</v>
      </c>
    </row>
    <row r="200" spans="1:7" ht="25.5">
      <c r="A200" s="63" t="s">
        <v>12</v>
      </c>
      <c r="B200" s="63" t="s">
        <v>121</v>
      </c>
      <c r="C200" s="64">
        <v>8</v>
      </c>
      <c r="D200" s="54" t="s">
        <v>131</v>
      </c>
      <c r="E200" s="57">
        <v>20000</v>
      </c>
      <c r="F200" s="38">
        <v>17.94</v>
      </c>
      <c r="G200" s="66" t="s">
        <v>223</v>
      </c>
    </row>
    <row r="201" spans="1:7" ht="38.25">
      <c r="A201" s="63" t="s">
        <v>12</v>
      </c>
      <c r="B201" s="63" t="s">
        <v>121</v>
      </c>
      <c r="C201" s="64">
        <v>9</v>
      </c>
      <c r="D201" s="54" t="s">
        <v>132</v>
      </c>
      <c r="E201" s="57"/>
      <c r="F201" s="38"/>
      <c r="G201" s="66"/>
    </row>
    <row r="202" spans="1:7" ht="25.5">
      <c r="A202" s="63" t="s">
        <v>12</v>
      </c>
      <c r="B202" s="63" t="s">
        <v>121</v>
      </c>
      <c r="C202" s="64">
        <v>10</v>
      </c>
      <c r="D202" s="54" t="s">
        <v>133</v>
      </c>
      <c r="E202" s="57">
        <v>1500</v>
      </c>
      <c r="F202" s="38"/>
      <c r="G202" s="66"/>
    </row>
    <row r="203" spans="1:7" ht="25.5">
      <c r="A203" s="63" t="s">
        <v>12</v>
      </c>
      <c r="B203" s="63" t="s">
        <v>121</v>
      </c>
      <c r="C203" s="64">
        <v>11</v>
      </c>
      <c r="D203" s="54" t="s">
        <v>134</v>
      </c>
      <c r="E203" s="57">
        <v>200</v>
      </c>
      <c r="F203" s="38">
        <v>55.44</v>
      </c>
      <c r="G203" s="66" t="s">
        <v>218</v>
      </c>
    </row>
    <row r="204" spans="1:7" ht="38.25">
      <c r="A204" s="63" t="s">
        <v>12</v>
      </c>
      <c r="B204" s="63" t="s">
        <v>121</v>
      </c>
      <c r="C204" s="64">
        <v>12</v>
      </c>
      <c r="D204" s="54" t="s">
        <v>135</v>
      </c>
      <c r="E204" s="57">
        <v>4000</v>
      </c>
      <c r="F204" s="38">
        <v>665.5</v>
      </c>
      <c r="G204" s="66" t="s">
        <v>219</v>
      </c>
    </row>
    <row r="205" spans="1:7" ht="63.75">
      <c r="A205" s="63" t="s">
        <v>12</v>
      </c>
      <c r="B205" s="63" t="s">
        <v>121</v>
      </c>
      <c r="C205" s="64">
        <v>13</v>
      </c>
      <c r="D205" s="54" t="s">
        <v>136</v>
      </c>
      <c r="E205" s="57">
        <v>400</v>
      </c>
      <c r="F205" s="38">
        <v>67</v>
      </c>
      <c r="G205" s="66" t="s">
        <v>220</v>
      </c>
    </row>
    <row r="206" spans="1:7" ht="25.5">
      <c r="A206" s="63" t="s">
        <v>12</v>
      </c>
      <c r="B206" s="63" t="s">
        <v>121</v>
      </c>
      <c r="C206" s="64">
        <v>14</v>
      </c>
      <c r="D206" s="54" t="s">
        <v>137</v>
      </c>
      <c r="E206" s="57">
        <v>100</v>
      </c>
      <c r="F206" s="38"/>
      <c r="G206" s="66"/>
    </row>
    <row r="207" spans="1:7" ht="38.25">
      <c r="A207" s="63" t="s">
        <v>12</v>
      </c>
      <c r="B207" s="63" t="s">
        <v>121</v>
      </c>
      <c r="C207" s="64">
        <v>15</v>
      </c>
      <c r="D207" s="54" t="s">
        <v>138</v>
      </c>
      <c r="E207" s="57">
        <v>1000</v>
      </c>
      <c r="F207" s="38"/>
      <c r="G207" s="66" t="s">
        <v>221</v>
      </c>
    </row>
    <row r="208" spans="1:7" ht="25.5">
      <c r="A208" s="63" t="s">
        <v>12</v>
      </c>
      <c r="B208" s="63" t="s">
        <v>121</v>
      </c>
      <c r="C208" s="64">
        <v>16</v>
      </c>
      <c r="D208" s="54" t="s">
        <v>139</v>
      </c>
      <c r="E208" s="57">
        <v>100</v>
      </c>
      <c r="F208" s="38"/>
      <c r="G208" s="66"/>
    </row>
    <row r="209" spans="1:7" ht="51">
      <c r="A209" s="63" t="s">
        <v>12</v>
      </c>
      <c r="B209" s="63" t="s">
        <v>121</v>
      </c>
      <c r="C209" s="64">
        <v>17</v>
      </c>
      <c r="D209" s="54" t="s">
        <v>140</v>
      </c>
      <c r="E209" s="57">
        <v>3600</v>
      </c>
      <c r="F209" s="38">
        <v>152.06</v>
      </c>
      <c r="G209" s="66" t="s">
        <v>303</v>
      </c>
    </row>
    <row r="210" spans="1:7" ht="76.5">
      <c r="A210" s="63" t="s">
        <v>12</v>
      </c>
      <c r="B210" s="63" t="s">
        <v>121</v>
      </c>
      <c r="C210" s="64">
        <v>18</v>
      </c>
      <c r="D210" s="54" t="s">
        <v>141</v>
      </c>
      <c r="E210" s="57">
        <v>8</v>
      </c>
      <c r="F210" s="38"/>
      <c r="G210" s="66" t="s">
        <v>302</v>
      </c>
    </row>
    <row r="211" spans="1:7" ht="15">
      <c r="A211" s="21" t="s">
        <v>12</v>
      </c>
      <c r="B211" s="8" t="s">
        <v>146</v>
      </c>
      <c r="C211" s="22">
        <v>19</v>
      </c>
      <c r="D211" s="21" t="s">
        <v>147</v>
      </c>
      <c r="E211" s="26">
        <v>12000</v>
      </c>
      <c r="F211" s="62"/>
      <c r="G211" s="120"/>
    </row>
    <row r="212" spans="1:7" ht="15">
      <c r="A212" s="21" t="s">
        <v>12</v>
      </c>
      <c r="B212" s="8" t="s">
        <v>146</v>
      </c>
      <c r="C212" s="22">
        <v>20</v>
      </c>
      <c r="D212" s="21" t="s">
        <v>148</v>
      </c>
      <c r="E212" s="26">
        <v>12000</v>
      </c>
      <c r="F212" s="62">
        <v>101.25</v>
      </c>
      <c r="G212" s="120"/>
    </row>
    <row r="213" spans="1:7" ht="15">
      <c r="A213" s="21" t="s">
        <v>12</v>
      </c>
      <c r="B213" s="8" t="s">
        <v>146</v>
      </c>
      <c r="C213" s="22">
        <v>21</v>
      </c>
      <c r="D213" s="21" t="s">
        <v>149</v>
      </c>
      <c r="E213" s="26">
        <v>12000</v>
      </c>
      <c r="F213" s="62">
        <v>116.64</v>
      </c>
      <c r="G213" s="120"/>
    </row>
    <row r="214" spans="1:7" ht="15">
      <c r="A214" s="21" t="s">
        <v>12</v>
      </c>
      <c r="B214" s="8" t="s">
        <v>146</v>
      </c>
      <c r="C214" s="22">
        <v>22</v>
      </c>
      <c r="D214" s="21" t="s">
        <v>150</v>
      </c>
      <c r="E214" s="26">
        <v>100</v>
      </c>
      <c r="F214" s="62"/>
      <c r="G214" s="120"/>
    </row>
    <row r="215" spans="1:7" ht="15">
      <c r="A215" s="21" t="s">
        <v>12</v>
      </c>
      <c r="B215" s="8" t="s">
        <v>146</v>
      </c>
      <c r="C215" s="22">
        <v>23</v>
      </c>
      <c r="D215" s="21" t="s">
        <v>151</v>
      </c>
      <c r="E215" s="26">
        <v>100</v>
      </c>
      <c r="F215" s="62">
        <v>295.74</v>
      </c>
      <c r="G215" s="120"/>
    </row>
    <row r="216" spans="1:7" ht="15">
      <c r="A216" s="21" t="s">
        <v>12</v>
      </c>
      <c r="B216" s="8" t="s">
        <v>146</v>
      </c>
      <c r="C216" s="22">
        <v>24</v>
      </c>
      <c r="D216" s="21" t="s">
        <v>152</v>
      </c>
      <c r="E216" s="26">
        <v>100</v>
      </c>
      <c r="F216" s="62"/>
      <c r="G216" s="121"/>
    </row>
    <row r="217" spans="1:7" ht="15">
      <c r="A217" s="21" t="s">
        <v>12</v>
      </c>
      <c r="B217" s="8" t="s">
        <v>146</v>
      </c>
      <c r="C217" s="22">
        <v>25</v>
      </c>
      <c r="D217" s="21" t="s">
        <v>153</v>
      </c>
      <c r="E217" s="26">
        <v>100</v>
      </c>
      <c r="F217" s="62"/>
      <c r="G217" s="121"/>
    </row>
    <row r="218" spans="1:7" ht="15">
      <c r="A218" s="21" t="s">
        <v>12</v>
      </c>
      <c r="B218" s="8" t="s">
        <v>146</v>
      </c>
      <c r="C218" s="22">
        <v>26</v>
      </c>
      <c r="D218" s="21" t="s">
        <v>154</v>
      </c>
      <c r="E218" s="26">
        <v>100</v>
      </c>
      <c r="F218" s="62"/>
      <c r="G218" s="121"/>
    </row>
    <row r="219" spans="1:7" ht="15">
      <c r="A219" s="21" t="s">
        <v>12</v>
      </c>
      <c r="B219" s="8" t="s">
        <v>146</v>
      </c>
      <c r="C219" s="22">
        <v>27</v>
      </c>
      <c r="D219" s="21" t="s">
        <v>155</v>
      </c>
      <c r="E219" s="26">
        <v>100</v>
      </c>
      <c r="F219" s="62"/>
      <c r="G219" s="121"/>
    </row>
    <row r="220" spans="1:7" ht="25.5">
      <c r="A220" s="21" t="s">
        <v>12</v>
      </c>
      <c r="B220" s="8" t="s">
        <v>146</v>
      </c>
      <c r="C220" s="22">
        <v>28</v>
      </c>
      <c r="D220" s="21" t="s">
        <v>156</v>
      </c>
      <c r="E220" s="26">
        <v>500</v>
      </c>
      <c r="F220" s="62">
        <v>43.2</v>
      </c>
      <c r="G220" s="119" t="s">
        <v>225</v>
      </c>
    </row>
    <row r="221" spans="1:7" ht="15">
      <c r="A221" s="21" t="s">
        <v>12</v>
      </c>
      <c r="B221" s="8" t="s">
        <v>146</v>
      </c>
      <c r="C221" s="22">
        <v>29</v>
      </c>
      <c r="D221" s="21" t="s">
        <v>157</v>
      </c>
      <c r="E221" s="26">
        <v>50</v>
      </c>
      <c r="F221" s="62"/>
      <c r="G221" s="125"/>
    </row>
    <row r="222" spans="1:7" ht="15">
      <c r="A222" s="21" t="s">
        <v>12</v>
      </c>
      <c r="B222" s="8" t="s">
        <v>146</v>
      </c>
      <c r="C222" s="22">
        <v>30</v>
      </c>
      <c r="D222" s="21" t="s">
        <v>139</v>
      </c>
      <c r="E222" s="26">
        <v>50</v>
      </c>
      <c r="F222" s="62"/>
      <c r="G222" s="126"/>
    </row>
    <row r="223" spans="1:7" ht="38.25">
      <c r="A223" s="21" t="s">
        <v>12</v>
      </c>
      <c r="B223" s="21" t="s">
        <v>337</v>
      </c>
      <c r="C223" s="22" t="s">
        <v>339</v>
      </c>
      <c r="D223" s="21" t="s">
        <v>227</v>
      </c>
      <c r="E223" s="147">
        <v>12</v>
      </c>
      <c r="F223" s="68">
        <v>58.98</v>
      </c>
      <c r="G223" s="119" t="s">
        <v>232</v>
      </c>
    </row>
    <row r="224" spans="1:7" ht="38.25">
      <c r="A224" s="21" t="s">
        <v>12</v>
      </c>
      <c r="B224" s="21" t="s">
        <v>337</v>
      </c>
      <c r="C224" s="22" t="s">
        <v>340</v>
      </c>
      <c r="D224" s="21" t="s">
        <v>228</v>
      </c>
      <c r="E224" s="26">
        <v>72</v>
      </c>
      <c r="F224" s="68">
        <v>57</v>
      </c>
      <c r="G224" s="119" t="s">
        <v>232</v>
      </c>
    </row>
    <row r="225" spans="1:7" ht="38.25">
      <c r="A225" s="21" t="s">
        <v>12</v>
      </c>
      <c r="B225" s="21" t="s">
        <v>337</v>
      </c>
      <c r="C225" s="69" t="s">
        <v>341</v>
      </c>
      <c r="D225" s="70" t="s">
        <v>229</v>
      </c>
      <c r="E225" s="148">
        <v>48</v>
      </c>
      <c r="F225" s="68">
        <v>51.46</v>
      </c>
      <c r="G225" s="127" t="s">
        <v>232</v>
      </c>
    </row>
    <row r="226" spans="1:7" ht="38.25">
      <c r="A226" s="21" t="s">
        <v>12</v>
      </c>
      <c r="B226" s="21" t="s">
        <v>337</v>
      </c>
      <c r="C226" s="22" t="s">
        <v>342</v>
      </c>
      <c r="D226" s="21" t="s">
        <v>230</v>
      </c>
      <c r="E226" s="26">
        <v>36</v>
      </c>
      <c r="F226" s="68">
        <v>51.46</v>
      </c>
      <c r="G226" s="119" t="s">
        <v>232</v>
      </c>
    </row>
    <row r="227" spans="1:7" ht="51">
      <c r="A227" s="21" t="s">
        <v>12</v>
      </c>
      <c r="B227" s="21" t="s">
        <v>338</v>
      </c>
      <c r="C227" s="22" t="s">
        <v>343</v>
      </c>
      <c r="D227" s="21" t="s">
        <v>226</v>
      </c>
      <c r="E227" s="26">
        <v>1</v>
      </c>
      <c r="F227" s="62">
        <v>753.6</v>
      </c>
      <c r="G227" s="119" t="s">
        <v>231</v>
      </c>
    </row>
    <row r="228" spans="1:7" ht="38.25">
      <c r="A228" s="21" t="s">
        <v>12</v>
      </c>
      <c r="B228" s="8" t="s">
        <v>158</v>
      </c>
      <c r="C228" s="22">
        <v>31</v>
      </c>
      <c r="D228" s="21" t="s">
        <v>159</v>
      </c>
      <c r="E228" s="149">
        <v>500</v>
      </c>
      <c r="F228" s="61"/>
      <c r="G228" s="128"/>
    </row>
    <row r="229" spans="1:7" ht="38.25">
      <c r="A229" s="21" t="s">
        <v>12</v>
      </c>
      <c r="B229" s="8" t="s">
        <v>158</v>
      </c>
      <c r="C229" s="22">
        <v>32</v>
      </c>
      <c r="D229" s="21" t="s">
        <v>160</v>
      </c>
      <c r="E229" s="149">
        <v>500</v>
      </c>
      <c r="F229" s="61">
        <v>104.5</v>
      </c>
      <c r="G229" s="66"/>
    </row>
    <row r="230" spans="1:7" ht="38.25">
      <c r="A230" s="21" t="s">
        <v>12</v>
      </c>
      <c r="B230" s="8" t="s">
        <v>158</v>
      </c>
      <c r="C230" s="22">
        <v>33</v>
      </c>
      <c r="D230" s="21" t="s">
        <v>161</v>
      </c>
      <c r="E230" s="60">
        <v>500</v>
      </c>
      <c r="F230" s="61">
        <v>62.7</v>
      </c>
      <c r="G230" s="66" t="s">
        <v>233</v>
      </c>
    </row>
    <row r="231" spans="1:7" ht="38.25">
      <c r="A231" s="21" t="s">
        <v>12</v>
      </c>
      <c r="B231" s="8" t="s">
        <v>158</v>
      </c>
      <c r="C231" s="22">
        <v>34</v>
      </c>
      <c r="D231" s="21" t="s">
        <v>162</v>
      </c>
      <c r="E231" s="150">
        <v>500</v>
      </c>
      <c r="F231" s="61"/>
      <c r="G231" s="66" t="s">
        <v>233</v>
      </c>
    </row>
    <row r="232" spans="1:7" ht="38.25">
      <c r="A232" s="21" t="s">
        <v>12</v>
      </c>
      <c r="B232" s="8" t="s">
        <v>158</v>
      </c>
      <c r="C232" s="22">
        <v>35</v>
      </c>
      <c r="D232" s="21" t="s">
        <v>163</v>
      </c>
      <c r="E232" s="150">
        <v>300</v>
      </c>
      <c r="F232" s="62"/>
      <c r="G232" s="66"/>
    </row>
    <row r="233" spans="1:7" ht="38.25">
      <c r="A233" s="21" t="s">
        <v>12</v>
      </c>
      <c r="B233" s="8" t="s">
        <v>158</v>
      </c>
      <c r="C233" s="22">
        <v>36</v>
      </c>
      <c r="D233" s="21" t="s">
        <v>164</v>
      </c>
      <c r="E233" s="150">
        <v>300</v>
      </c>
      <c r="F233" s="62">
        <v>172.9</v>
      </c>
      <c r="G233" s="66"/>
    </row>
    <row r="234" spans="1:7" ht="38.25">
      <c r="A234" s="21" t="s">
        <v>12</v>
      </c>
      <c r="B234" s="8" t="s">
        <v>158</v>
      </c>
      <c r="C234" s="22">
        <v>37</v>
      </c>
      <c r="D234" s="21" t="s">
        <v>165</v>
      </c>
      <c r="E234" s="150">
        <v>300</v>
      </c>
      <c r="F234" s="62">
        <v>172.9</v>
      </c>
      <c r="G234" s="66"/>
    </row>
    <row r="235" spans="1:7" ht="38.25">
      <c r="A235" s="21" t="s">
        <v>12</v>
      </c>
      <c r="B235" s="8" t="s">
        <v>158</v>
      </c>
      <c r="C235" s="22">
        <v>38</v>
      </c>
      <c r="D235" s="21" t="s">
        <v>166</v>
      </c>
      <c r="E235" s="150">
        <v>500</v>
      </c>
      <c r="F235" s="62">
        <v>104.5</v>
      </c>
      <c r="G235" s="66" t="s">
        <v>233</v>
      </c>
    </row>
    <row r="236" spans="1:7" ht="38.25">
      <c r="A236" s="21" t="s">
        <v>12</v>
      </c>
      <c r="B236" s="8" t="s">
        <v>158</v>
      </c>
      <c r="C236" s="22">
        <v>39</v>
      </c>
      <c r="D236" s="21" t="s">
        <v>167</v>
      </c>
      <c r="E236" s="150">
        <v>500</v>
      </c>
      <c r="F236" s="62">
        <v>104.5</v>
      </c>
      <c r="G236" s="66" t="s">
        <v>233</v>
      </c>
    </row>
    <row r="237" spans="1:7" ht="38.25">
      <c r="A237" s="21" t="s">
        <v>12</v>
      </c>
      <c r="B237" s="8" t="s">
        <v>158</v>
      </c>
      <c r="C237" s="22">
        <v>40</v>
      </c>
      <c r="D237" s="21" t="s">
        <v>168</v>
      </c>
      <c r="E237" s="150">
        <v>500</v>
      </c>
      <c r="F237" s="62"/>
      <c r="G237" s="66" t="s">
        <v>233</v>
      </c>
    </row>
    <row r="238" spans="1:7" ht="38.25">
      <c r="A238" s="21" t="s">
        <v>12</v>
      </c>
      <c r="B238" s="8" t="s">
        <v>158</v>
      </c>
      <c r="C238" s="22">
        <v>41</v>
      </c>
      <c r="D238" s="21" t="s">
        <v>169</v>
      </c>
      <c r="E238" s="150">
        <v>500</v>
      </c>
      <c r="F238" s="62"/>
      <c r="G238" s="66" t="s">
        <v>233</v>
      </c>
    </row>
    <row r="239" spans="1:7" ht="38.25">
      <c r="A239" s="21" t="s">
        <v>12</v>
      </c>
      <c r="B239" s="8" t="s">
        <v>158</v>
      </c>
      <c r="C239" s="22">
        <v>42</v>
      </c>
      <c r="D239" s="21" t="s">
        <v>170</v>
      </c>
      <c r="E239" s="150">
        <v>300</v>
      </c>
      <c r="F239" s="62">
        <v>179.55</v>
      </c>
      <c r="G239" s="66"/>
    </row>
    <row r="240" spans="1:7" ht="38.25">
      <c r="A240" s="21" t="s">
        <v>12</v>
      </c>
      <c r="B240" s="8" t="s">
        <v>158</v>
      </c>
      <c r="C240" s="22">
        <v>43</v>
      </c>
      <c r="D240" s="21" t="s">
        <v>171</v>
      </c>
      <c r="E240" s="150">
        <v>300</v>
      </c>
      <c r="F240" s="62">
        <v>179.55</v>
      </c>
      <c r="G240" s="66"/>
    </row>
    <row r="241" spans="1:7" ht="38.25">
      <c r="A241" s="21" t="s">
        <v>12</v>
      </c>
      <c r="B241" s="8" t="s">
        <v>158</v>
      </c>
      <c r="C241" s="22">
        <v>44</v>
      </c>
      <c r="D241" s="21" t="s">
        <v>172</v>
      </c>
      <c r="E241" s="150">
        <v>300</v>
      </c>
      <c r="F241" s="62">
        <v>179.55</v>
      </c>
      <c r="G241" s="66"/>
    </row>
    <row r="242" spans="1:7" ht="38.25">
      <c r="A242" s="21" t="s">
        <v>12</v>
      </c>
      <c r="B242" s="8" t="s">
        <v>158</v>
      </c>
      <c r="C242" s="22">
        <v>45</v>
      </c>
      <c r="D242" s="21" t="s">
        <v>173</v>
      </c>
      <c r="E242" s="150">
        <v>300</v>
      </c>
      <c r="F242" s="61">
        <v>179.55</v>
      </c>
      <c r="G242" s="129"/>
    </row>
    <row r="243" spans="1:7" ht="38.25">
      <c r="A243" s="21" t="s">
        <v>12</v>
      </c>
      <c r="B243" s="8" t="s">
        <v>158</v>
      </c>
      <c r="C243" s="22">
        <v>46</v>
      </c>
      <c r="D243" s="21" t="s">
        <v>174</v>
      </c>
      <c r="E243" s="150">
        <v>100</v>
      </c>
      <c r="F243" s="61">
        <v>138.7</v>
      </c>
      <c r="G243" s="129"/>
    </row>
    <row r="244" spans="1:7" ht="38.25">
      <c r="A244" s="21" t="s">
        <v>12</v>
      </c>
      <c r="B244" s="8" t="s">
        <v>158</v>
      </c>
      <c r="C244" s="22">
        <v>47</v>
      </c>
      <c r="D244" s="21" t="s">
        <v>175</v>
      </c>
      <c r="E244" s="150">
        <v>500</v>
      </c>
      <c r="F244" s="61">
        <v>141.55</v>
      </c>
      <c r="G244" s="129"/>
    </row>
    <row r="245" spans="1:7" ht="38.25">
      <c r="A245" s="21" t="s">
        <v>12</v>
      </c>
      <c r="B245" s="21" t="s">
        <v>347</v>
      </c>
      <c r="C245" s="22" t="s">
        <v>345</v>
      </c>
      <c r="D245" s="21" t="s">
        <v>234</v>
      </c>
      <c r="E245" s="150">
        <v>100</v>
      </c>
      <c r="F245" s="61"/>
      <c r="G245" s="66" t="s">
        <v>237</v>
      </c>
    </row>
    <row r="246" spans="1:7" ht="25.5">
      <c r="A246" s="21" t="s">
        <v>12</v>
      </c>
      <c r="B246" s="21" t="s">
        <v>347</v>
      </c>
      <c r="C246" s="22" t="s">
        <v>344</v>
      </c>
      <c r="D246" s="21" t="s">
        <v>235</v>
      </c>
      <c r="E246" s="150">
        <v>50</v>
      </c>
      <c r="F246" s="61"/>
      <c r="G246" s="66" t="s">
        <v>238</v>
      </c>
    </row>
    <row r="247" spans="1:7" ht="38.25">
      <c r="A247" s="21" t="s">
        <v>12</v>
      </c>
      <c r="B247" s="21" t="s">
        <v>347</v>
      </c>
      <c r="C247" s="69" t="s">
        <v>346</v>
      </c>
      <c r="D247" s="21" t="s">
        <v>236</v>
      </c>
      <c r="E247" s="151">
        <v>500</v>
      </c>
      <c r="F247" s="157"/>
      <c r="G247" s="66" t="s">
        <v>238</v>
      </c>
    </row>
    <row r="248" spans="1:7" ht="25.5">
      <c r="A248" s="8" t="s">
        <v>17</v>
      </c>
      <c r="B248" s="8" t="s">
        <v>121</v>
      </c>
      <c r="C248" s="64">
        <v>1</v>
      </c>
      <c r="D248" s="71" t="s">
        <v>124</v>
      </c>
      <c r="E248" s="26">
        <v>21000</v>
      </c>
      <c r="F248" s="15">
        <v>1.79</v>
      </c>
      <c r="G248" s="130"/>
    </row>
    <row r="249" spans="1:7" ht="25.5">
      <c r="A249" s="8" t="s">
        <v>17</v>
      </c>
      <c r="B249" s="8" t="s">
        <v>121</v>
      </c>
      <c r="C249" s="64">
        <v>2</v>
      </c>
      <c r="D249" s="71" t="s">
        <v>125</v>
      </c>
      <c r="E249" s="26">
        <v>21000</v>
      </c>
      <c r="F249" s="15">
        <v>1.065</v>
      </c>
      <c r="G249" s="130"/>
    </row>
    <row r="250" spans="1:7" ht="25.5">
      <c r="A250" s="8" t="s">
        <v>17</v>
      </c>
      <c r="B250" s="8" t="s">
        <v>121</v>
      </c>
      <c r="C250" s="64">
        <v>3</v>
      </c>
      <c r="D250" s="71" t="s">
        <v>126</v>
      </c>
      <c r="E250" s="26"/>
      <c r="F250" s="15">
        <v>1.356</v>
      </c>
      <c r="G250" s="130"/>
    </row>
    <row r="251" spans="1:7" ht="25.5">
      <c r="A251" s="8" t="s">
        <v>17</v>
      </c>
      <c r="B251" s="8" t="s">
        <v>121</v>
      </c>
      <c r="C251" s="64">
        <v>4</v>
      </c>
      <c r="D251" s="71" t="s">
        <v>127</v>
      </c>
      <c r="E251" s="26">
        <v>500</v>
      </c>
      <c r="F251" s="41">
        <v>2</v>
      </c>
      <c r="G251" s="130"/>
    </row>
    <row r="252" spans="1:7" ht="25.5">
      <c r="A252" s="8" t="s">
        <v>17</v>
      </c>
      <c r="B252" s="8" t="s">
        <v>121</v>
      </c>
      <c r="C252" s="64">
        <v>5</v>
      </c>
      <c r="D252" s="71" t="s">
        <v>128</v>
      </c>
      <c r="E252" s="26">
        <v>21000</v>
      </c>
      <c r="F252" s="15">
        <v>3.24</v>
      </c>
      <c r="G252" s="130"/>
    </row>
    <row r="253" spans="1:7" ht="25.5">
      <c r="A253" s="8" t="s">
        <v>17</v>
      </c>
      <c r="B253" s="8" t="s">
        <v>121</v>
      </c>
      <c r="C253" s="64">
        <v>6</v>
      </c>
      <c r="D253" s="71" t="s">
        <v>129</v>
      </c>
      <c r="E253" s="26">
        <v>105000</v>
      </c>
      <c r="F253" s="15">
        <v>0.92</v>
      </c>
      <c r="G253" s="130"/>
    </row>
    <row r="254" spans="1:7" ht="25.5">
      <c r="A254" s="8" t="s">
        <v>17</v>
      </c>
      <c r="B254" s="8" t="s">
        <v>121</v>
      </c>
      <c r="C254" s="64">
        <v>7</v>
      </c>
      <c r="D254" s="71" t="s">
        <v>130</v>
      </c>
      <c r="E254" s="26">
        <v>1100</v>
      </c>
      <c r="F254" s="15">
        <v>0.57</v>
      </c>
      <c r="G254" s="130"/>
    </row>
    <row r="255" spans="1:7" ht="25.5">
      <c r="A255" s="8" t="s">
        <v>17</v>
      </c>
      <c r="B255" s="8" t="s">
        <v>121</v>
      </c>
      <c r="C255" s="64">
        <v>8</v>
      </c>
      <c r="D255" s="71" t="s">
        <v>131</v>
      </c>
      <c r="E255" s="26">
        <v>28000</v>
      </c>
      <c r="F255" s="15">
        <v>1.62</v>
      </c>
      <c r="G255" s="130"/>
    </row>
    <row r="256" spans="1:7" ht="25.5">
      <c r="A256" s="8" t="s">
        <v>17</v>
      </c>
      <c r="B256" s="8" t="s">
        <v>121</v>
      </c>
      <c r="C256" s="64">
        <v>9</v>
      </c>
      <c r="D256" s="71" t="s">
        <v>132</v>
      </c>
      <c r="E256" s="26"/>
      <c r="F256" s="15"/>
      <c r="G256" s="130"/>
    </row>
    <row r="257" spans="1:7" ht="25.5">
      <c r="A257" s="8" t="s">
        <v>17</v>
      </c>
      <c r="B257" s="8" t="s">
        <v>121</v>
      </c>
      <c r="C257" s="64">
        <v>10</v>
      </c>
      <c r="D257" s="71" t="s">
        <v>133</v>
      </c>
      <c r="E257" s="26">
        <v>2000</v>
      </c>
      <c r="F257" s="15">
        <v>0.43</v>
      </c>
      <c r="G257" s="130"/>
    </row>
    <row r="258" spans="1:7" ht="25.5">
      <c r="A258" s="8" t="s">
        <v>17</v>
      </c>
      <c r="B258" s="8" t="s">
        <v>121</v>
      </c>
      <c r="C258" s="64">
        <v>11</v>
      </c>
      <c r="D258" s="71" t="s">
        <v>134</v>
      </c>
      <c r="E258" s="26">
        <v>200</v>
      </c>
      <c r="F258" s="15">
        <v>1.48</v>
      </c>
      <c r="G258" s="130"/>
    </row>
    <row r="259" spans="1:7" ht="25.5">
      <c r="A259" s="8" t="s">
        <v>17</v>
      </c>
      <c r="B259" s="8" t="s">
        <v>121</v>
      </c>
      <c r="C259" s="64">
        <v>12</v>
      </c>
      <c r="D259" s="71" t="s">
        <v>135</v>
      </c>
      <c r="E259" s="26">
        <v>5500</v>
      </c>
      <c r="F259" s="15">
        <v>0.43</v>
      </c>
      <c r="G259" s="130"/>
    </row>
    <row r="260" spans="1:7" ht="25.5">
      <c r="A260" s="8" t="s">
        <v>17</v>
      </c>
      <c r="B260" s="8" t="s">
        <v>121</v>
      </c>
      <c r="C260" s="64">
        <v>13</v>
      </c>
      <c r="D260" s="71" t="s">
        <v>136</v>
      </c>
      <c r="E260" s="26">
        <v>200</v>
      </c>
      <c r="F260" s="15">
        <v>9.45</v>
      </c>
      <c r="G260" s="130"/>
    </row>
    <row r="261" spans="1:7" ht="25.5">
      <c r="A261" s="8" t="s">
        <v>17</v>
      </c>
      <c r="B261" s="8" t="s">
        <v>121</v>
      </c>
      <c r="C261" s="64">
        <v>14</v>
      </c>
      <c r="D261" s="71" t="s">
        <v>137</v>
      </c>
      <c r="E261" s="26">
        <v>50</v>
      </c>
      <c r="F261" s="15">
        <v>9.45</v>
      </c>
      <c r="G261" s="130"/>
    </row>
    <row r="262" spans="1:7" ht="25.5">
      <c r="A262" s="8" t="s">
        <v>17</v>
      </c>
      <c r="B262" s="8" t="s">
        <v>121</v>
      </c>
      <c r="C262" s="64">
        <v>15</v>
      </c>
      <c r="D262" s="71" t="s">
        <v>138</v>
      </c>
      <c r="E262" s="26">
        <v>120</v>
      </c>
      <c r="F262" s="15">
        <v>5.2</v>
      </c>
      <c r="G262" s="130"/>
    </row>
    <row r="263" spans="1:7" ht="25.5">
      <c r="A263" s="8" t="s">
        <v>17</v>
      </c>
      <c r="B263" s="8" t="s">
        <v>121</v>
      </c>
      <c r="C263" s="64">
        <v>16</v>
      </c>
      <c r="D263" s="71" t="s">
        <v>139</v>
      </c>
      <c r="E263" s="26"/>
      <c r="F263" s="15"/>
      <c r="G263" s="130"/>
    </row>
    <row r="264" spans="1:7" ht="38.25">
      <c r="A264" s="8" t="s">
        <v>17</v>
      </c>
      <c r="B264" s="8" t="s">
        <v>121</v>
      </c>
      <c r="C264" s="64">
        <v>17</v>
      </c>
      <c r="D264" s="71" t="s">
        <v>140</v>
      </c>
      <c r="E264" s="26"/>
      <c r="F264" s="15"/>
      <c r="G264" s="131" t="s">
        <v>304</v>
      </c>
    </row>
    <row r="265" spans="1:7" ht="25.5">
      <c r="A265" s="8" t="s">
        <v>17</v>
      </c>
      <c r="B265" s="8" t="s">
        <v>121</v>
      </c>
      <c r="C265" s="64">
        <v>18</v>
      </c>
      <c r="D265" s="71" t="s">
        <v>141</v>
      </c>
      <c r="E265" s="26"/>
      <c r="F265" s="15"/>
      <c r="G265" s="131" t="s">
        <v>304</v>
      </c>
    </row>
    <row r="266" spans="1:7" ht="25.5">
      <c r="A266" s="9" t="s">
        <v>17</v>
      </c>
      <c r="B266" s="8" t="s">
        <v>146</v>
      </c>
      <c r="C266" s="14">
        <v>19</v>
      </c>
      <c r="D266" s="12" t="s">
        <v>147</v>
      </c>
      <c r="E266" s="26">
        <v>5000</v>
      </c>
      <c r="F266" s="15">
        <v>0.18</v>
      </c>
      <c r="G266" s="113"/>
    </row>
    <row r="267" spans="1:7" ht="25.5">
      <c r="A267" s="9" t="s">
        <v>17</v>
      </c>
      <c r="B267" s="8" t="s">
        <v>146</v>
      </c>
      <c r="C267" s="14">
        <v>20</v>
      </c>
      <c r="D267" s="12" t="s">
        <v>148</v>
      </c>
      <c r="E267" s="26">
        <v>2500</v>
      </c>
      <c r="F267" s="15">
        <v>0.14</v>
      </c>
      <c r="G267" s="113"/>
    </row>
    <row r="268" spans="1:7" ht="25.5">
      <c r="A268" s="9" t="s">
        <v>17</v>
      </c>
      <c r="B268" s="8" t="s">
        <v>146</v>
      </c>
      <c r="C268" s="14">
        <v>21</v>
      </c>
      <c r="D268" s="12" t="s">
        <v>149</v>
      </c>
      <c r="E268" s="26">
        <v>2500</v>
      </c>
      <c r="F268" s="15">
        <v>0.14</v>
      </c>
      <c r="G268" s="113"/>
    </row>
    <row r="269" spans="1:7" ht="25.5">
      <c r="A269" s="9" t="s">
        <v>17</v>
      </c>
      <c r="B269" s="8" t="s">
        <v>146</v>
      </c>
      <c r="C269" s="14">
        <v>22</v>
      </c>
      <c r="D269" s="12" t="s">
        <v>150</v>
      </c>
      <c r="E269" s="26">
        <v>2500</v>
      </c>
      <c r="F269" s="15">
        <v>0.14</v>
      </c>
      <c r="G269" s="113"/>
    </row>
    <row r="270" spans="1:7" ht="25.5">
      <c r="A270" s="9" t="s">
        <v>17</v>
      </c>
      <c r="B270" s="8" t="s">
        <v>146</v>
      </c>
      <c r="C270" s="14">
        <v>23</v>
      </c>
      <c r="D270" s="12" t="s">
        <v>151</v>
      </c>
      <c r="E270" s="26">
        <v>100</v>
      </c>
      <c r="F270" s="15">
        <v>1.2</v>
      </c>
      <c r="G270" s="113"/>
    </row>
    <row r="271" spans="1:7" ht="25.5">
      <c r="A271" s="9" t="s">
        <v>17</v>
      </c>
      <c r="B271" s="8" t="s">
        <v>146</v>
      </c>
      <c r="C271" s="14">
        <v>24</v>
      </c>
      <c r="D271" s="12" t="s">
        <v>152</v>
      </c>
      <c r="E271" s="26">
        <v>100</v>
      </c>
      <c r="F271" s="15">
        <v>2</v>
      </c>
      <c r="G271" s="113"/>
    </row>
    <row r="272" spans="1:7" ht="25.5">
      <c r="A272" s="9" t="s">
        <v>17</v>
      </c>
      <c r="B272" s="8" t="s">
        <v>146</v>
      </c>
      <c r="C272" s="14">
        <v>25</v>
      </c>
      <c r="D272" s="12" t="s">
        <v>153</v>
      </c>
      <c r="E272" s="26">
        <v>100</v>
      </c>
      <c r="F272" s="15">
        <v>2</v>
      </c>
      <c r="G272" s="113"/>
    </row>
    <row r="273" spans="1:7" ht="25.5">
      <c r="A273" s="9" t="s">
        <v>17</v>
      </c>
      <c r="B273" s="8" t="s">
        <v>146</v>
      </c>
      <c r="C273" s="14">
        <v>26</v>
      </c>
      <c r="D273" s="12" t="s">
        <v>154</v>
      </c>
      <c r="E273" s="26">
        <v>100</v>
      </c>
      <c r="F273" s="15">
        <v>2</v>
      </c>
      <c r="G273" s="113"/>
    </row>
    <row r="274" spans="1:7" ht="25.5">
      <c r="A274" s="9" t="s">
        <v>17</v>
      </c>
      <c r="B274" s="8" t="s">
        <v>146</v>
      </c>
      <c r="C274" s="14">
        <v>27</v>
      </c>
      <c r="D274" s="12" t="s">
        <v>155</v>
      </c>
      <c r="E274" s="26">
        <v>100</v>
      </c>
      <c r="F274" s="15">
        <v>3</v>
      </c>
      <c r="G274" s="113"/>
    </row>
    <row r="275" spans="1:7" ht="25.5">
      <c r="A275" s="9" t="s">
        <v>17</v>
      </c>
      <c r="B275" s="8" t="s">
        <v>146</v>
      </c>
      <c r="C275" s="14">
        <v>28</v>
      </c>
      <c r="D275" s="12" t="s">
        <v>156</v>
      </c>
      <c r="E275" s="26">
        <v>200</v>
      </c>
      <c r="F275" s="15">
        <v>0.342</v>
      </c>
      <c r="G275" s="113"/>
    </row>
    <row r="276" spans="1:7" ht="25.5">
      <c r="A276" s="9" t="s">
        <v>17</v>
      </c>
      <c r="B276" s="8" t="s">
        <v>146</v>
      </c>
      <c r="C276" s="14">
        <v>29</v>
      </c>
      <c r="D276" s="12" t="s">
        <v>157</v>
      </c>
      <c r="E276" s="26">
        <v>100</v>
      </c>
      <c r="F276" s="15">
        <v>0.3</v>
      </c>
      <c r="G276" s="113"/>
    </row>
    <row r="277" spans="1:7" ht="25.5">
      <c r="A277" s="9" t="s">
        <v>17</v>
      </c>
      <c r="B277" s="8" t="s">
        <v>146</v>
      </c>
      <c r="C277" s="14">
        <v>30</v>
      </c>
      <c r="D277" s="12" t="s">
        <v>139</v>
      </c>
      <c r="E277" s="26">
        <v>100</v>
      </c>
      <c r="F277" s="15">
        <v>0.35</v>
      </c>
      <c r="G277" s="113"/>
    </row>
    <row r="278" spans="1:7" ht="38.25">
      <c r="A278" s="9" t="s">
        <v>17</v>
      </c>
      <c r="B278" s="8" t="s">
        <v>158</v>
      </c>
      <c r="C278" s="14">
        <v>31</v>
      </c>
      <c r="D278" s="12" t="s">
        <v>159</v>
      </c>
      <c r="E278" s="26">
        <v>100</v>
      </c>
      <c r="F278" s="15">
        <v>1.111</v>
      </c>
      <c r="G278" s="113"/>
    </row>
    <row r="279" spans="1:7" ht="38.25">
      <c r="A279" s="9" t="s">
        <v>17</v>
      </c>
      <c r="B279" s="8" t="s">
        <v>158</v>
      </c>
      <c r="C279" s="14">
        <v>32</v>
      </c>
      <c r="D279" s="12" t="s">
        <v>160</v>
      </c>
      <c r="E279" s="26">
        <v>100</v>
      </c>
      <c r="F279" s="15">
        <v>1.111</v>
      </c>
      <c r="G279" s="113"/>
    </row>
    <row r="280" spans="1:7" ht="38.25">
      <c r="A280" s="9" t="s">
        <v>17</v>
      </c>
      <c r="B280" s="8" t="s">
        <v>158</v>
      </c>
      <c r="C280" s="14">
        <v>33</v>
      </c>
      <c r="D280" s="12" t="s">
        <v>161</v>
      </c>
      <c r="E280" s="26">
        <v>100</v>
      </c>
      <c r="F280" s="15">
        <v>3.283</v>
      </c>
      <c r="G280" s="113"/>
    </row>
    <row r="281" spans="1:7" ht="38.25">
      <c r="A281" s="9" t="s">
        <v>17</v>
      </c>
      <c r="B281" s="8" t="s">
        <v>158</v>
      </c>
      <c r="C281" s="14">
        <v>34</v>
      </c>
      <c r="D281" s="12" t="s">
        <v>162</v>
      </c>
      <c r="E281" s="26">
        <v>100</v>
      </c>
      <c r="F281" s="15">
        <v>3.283</v>
      </c>
      <c r="G281" s="113"/>
    </row>
    <row r="282" spans="1:7" ht="38.25">
      <c r="A282" s="9" t="s">
        <v>17</v>
      </c>
      <c r="B282" s="8" t="s">
        <v>158</v>
      </c>
      <c r="C282" s="14">
        <v>35</v>
      </c>
      <c r="D282" s="12" t="s">
        <v>163</v>
      </c>
      <c r="E282" s="26">
        <v>400</v>
      </c>
      <c r="F282" s="15">
        <v>2.275</v>
      </c>
      <c r="G282" s="113"/>
    </row>
    <row r="283" spans="1:7" ht="38.25">
      <c r="A283" s="9" t="s">
        <v>17</v>
      </c>
      <c r="B283" s="8" t="s">
        <v>158</v>
      </c>
      <c r="C283" s="14">
        <v>36</v>
      </c>
      <c r="D283" s="12" t="s">
        <v>164</v>
      </c>
      <c r="E283" s="26">
        <v>100</v>
      </c>
      <c r="F283" s="15">
        <v>1.937</v>
      </c>
      <c r="G283" s="113"/>
    </row>
    <row r="284" spans="1:7" ht="38.25">
      <c r="A284" s="9" t="s">
        <v>17</v>
      </c>
      <c r="B284" s="8" t="s">
        <v>158</v>
      </c>
      <c r="C284" s="14">
        <v>37</v>
      </c>
      <c r="D284" s="12" t="s">
        <v>165</v>
      </c>
      <c r="E284" s="26">
        <v>100</v>
      </c>
      <c r="F284" s="15">
        <v>1.807</v>
      </c>
      <c r="G284" s="113"/>
    </row>
    <row r="285" spans="1:7" ht="38.25">
      <c r="A285" s="9" t="s">
        <v>17</v>
      </c>
      <c r="B285" s="8" t="s">
        <v>158</v>
      </c>
      <c r="C285" s="14">
        <v>38</v>
      </c>
      <c r="D285" s="12" t="s">
        <v>166</v>
      </c>
      <c r="E285" s="26">
        <v>100</v>
      </c>
      <c r="F285" s="15">
        <v>1.973</v>
      </c>
      <c r="G285" s="113"/>
    </row>
    <row r="286" spans="1:7" ht="38.25">
      <c r="A286" s="9" t="s">
        <v>17</v>
      </c>
      <c r="B286" s="8" t="s">
        <v>158</v>
      </c>
      <c r="C286" s="14">
        <v>39</v>
      </c>
      <c r="D286" s="12" t="s">
        <v>167</v>
      </c>
      <c r="E286" s="26">
        <v>100</v>
      </c>
      <c r="F286" s="15">
        <v>3.659</v>
      </c>
      <c r="G286" s="113"/>
    </row>
    <row r="287" spans="1:7" ht="38.25">
      <c r="A287" s="9" t="s">
        <v>17</v>
      </c>
      <c r="B287" s="8" t="s">
        <v>158</v>
      </c>
      <c r="C287" s="14">
        <v>40</v>
      </c>
      <c r="D287" s="12" t="s">
        <v>168</v>
      </c>
      <c r="E287" s="26">
        <v>100</v>
      </c>
      <c r="F287" s="15">
        <v>3.965</v>
      </c>
      <c r="G287" s="113"/>
    </row>
    <row r="288" spans="1:7" ht="38.25">
      <c r="A288" s="9" t="s">
        <v>17</v>
      </c>
      <c r="B288" s="8" t="s">
        <v>158</v>
      </c>
      <c r="C288" s="14">
        <v>41</v>
      </c>
      <c r="D288" s="12" t="s">
        <v>169</v>
      </c>
      <c r="E288" s="26">
        <v>100</v>
      </c>
      <c r="F288" s="15">
        <v>3.965</v>
      </c>
      <c r="G288" s="113"/>
    </row>
    <row r="289" spans="1:7" ht="38.25">
      <c r="A289" s="9" t="s">
        <v>17</v>
      </c>
      <c r="B289" s="8" t="s">
        <v>158</v>
      </c>
      <c r="C289" s="14">
        <v>42</v>
      </c>
      <c r="D289" s="12" t="s">
        <v>170</v>
      </c>
      <c r="E289" s="26">
        <v>100</v>
      </c>
      <c r="F289" s="15">
        <v>4.16</v>
      </c>
      <c r="G289" s="113"/>
    </row>
    <row r="290" spans="1:7" ht="38.25">
      <c r="A290" s="9" t="s">
        <v>17</v>
      </c>
      <c r="B290" s="8" t="s">
        <v>158</v>
      </c>
      <c r="C290" s="14">
        <v>43</v>
      </c>
      <c r="D290" s="12" t="s">
        <v>171</v>
      </c>
      <c r="E290" s="26">
        <v>100</v>
      </c>
      <c r="F290" s="15">
        <v>4.16</v>
      </c>
      <c r="G290" s="113"/>
    </row>
    <row r="291" spans="1:7" ht="38.25">
      <c r="A291" s="9" t="s">
        <v>17</v>
      </c>
      <c r="B291" s="8" t="s">
        <v>158</v>
      </c>
      <c r="C291" s="14">
        <v>44</v>
      </c>
      <c r="D291" s="12" t="s">
        <v>172</v>
      </c>
      <c r="E291" s="26">
        <v>100</v>
      </c>
      <c r="F291" s="15">
        <v>4.16</v>
      </c>
      <c r="G291" s="113"/>
    </row>
    <row r="292" spans="1:7" ht="38.25">
      <c r="A292" s="9" t="s">
        <v>17</v>
      </c>
      <c r="B292" s="8" t="s">
        <v>158</v>
      </c>
      <c r="C292" s="14">
        <v>45</v>
      </c>
      <c r="D292" s="12" t="s">
        <v>173</v>
      </c>
      <c r="E292" s="26">
        <v>100</v>
      </c>
      <c r="F292" s="15">
        <v>4.16</v>
      </c>
      <c r="G292" s="113"/>
    </row>
    <row r="293" spans="1:7" ht="38.25">
      <c r="A293" s="9" t="s">
        <v>17</v>
      </c>
      <c r="B293" s="8" t="s">
        <v>158</v>
      </c>
      <c r="C293" s="14">
        <v>46</v>
      </c>
      <c r="D293" s="12" t="s">
        <v>174</v>
      </c>
      <c r="E293" s="26">
        <v>100</v>
      </c>
      <c r="F293" s="15">
        <v>3.104</v>
      </c>
      <c r="G293" s="113"/>
    </row>
    <row r="294" spans="1:7" ht="38.25">
      <c r="A294" s="9" t="s">
        <v>17</v>
      </c>
      <c r="B294" s="8" t="s">
        <v>158</v>
      </c>
      <c r="C294" s="14">
        <v>47</v>
      </c>
      <c r="D294" s="12" t="s">
        <v>175</v>
      </c>
      <c r="E294" s="26">
        <v>100</v>
      </c>
      <c r="F294" s="15">
        <v>1.5</v>
      </c>
      <c r="G294" s="113"/>
    </row>
    <row r="295" spans="1:7" ht="25.5">
      <c r="A295" s="9" t="s">
        <v>18</v>
      </c>
      <c r="B295" s="9" t="s">
        <v>121</v>
      </c>
      <c r="C295" s="64">
        <v>1</v>
      </c>
      <c r="D295" s="54" t="s">
        <v>124</v>
      </c>
      <c r="E295" s="60">
        <v>12500</v>
      </c>
      <c r="F295" s="62">
        <v>0.30334</v>
      </c>
      <c r="G295" s="119"/>
    </row>
    <row r="296" spans="1:7" ht="25.5">
      <c r="A296" s="9" t="s">
        <v>18</v>
      </c>
      <c r="B296" s="9" t="s">
        <v>121</v>
      </c>
      <c r="C296" s="64">
        <v>2</v>
      </c>
      <c r="D296" s="54" t="s">
        <v>125</v>
      </c>
      <c r="E296" s="60">
        <v>12500</v>
      </c>
      <c r="F296" s="62">
        <v>0.34042</v>
      </c>
      <c r="G296" s="119"/>
    </row>
    <row r="297" spans="1:7" ht="25.5">
      <c r="A297" s="9" t="s">
        <v>18</v>
      </c>
      <c r="B297" s="9" t="s">
        <v>121</v>
      </c>
      <c r="C297" s="64">
        <v>3</v>
      </c>
      <c r="D297" s="54" t="s">
        <v>126</v>
      </c>
      <c r="E297" s="60"/>
      <c r="F297" s="62"/>
      <c r="G297" s="119"/>
    </row>
    <row r="298" spans="1:7" ht="25.5">
      <c r="A298" s="9" t="s">
        <v>18</v>
      </c>
      <c r="B298" s="9" t="s">
        <v>121</v>
      </c>
      <c r="C298" s="64">
        <v>4</v>
      </c>
      <c r="D298" s="54" t="s">
        <v>127</v>
      </c>
      <c r="E298" s="60">
        <v>500</v>
      </c>
      <c r="F298" s="62">
        <v>0.32928</v>
      </c>
      <c r="G298" s="119"/>
    </row>
    <row r="299" spans="1:7" ht="25.5">
      <c r="A299" s="9" t="s">
        <v>18</v>
      </c>
      <c r="B299" s="9" t="s">
        <v>121</v>
      </c>
      <c r="C299" s="64">
        <v>5</v>
      </c>
      <c r="D299" s="54" t="s">
        <v>128</v>
      </c>
      <c r="E299" s="60">
        <v>1000</v>
      </c>
      <c r="F299" s="62">
        <v>0.058852999999999996</v>
      </c>
      <c r="G299" s="119"/>
    </row>
    <row r="300" spans="1:7" ht="25.5">
      <c r="A300" s="9" t="s">
        <v>18</v>
      </c>
      <c r="B300" s="9" t="s">
        <v>121</v>
      </c>
      <c r="C300" s="64">
        <v>6</v>
      </c>
      <c r="D300" s="54" t="s">
        <v>129</v>
      </c>
      <c r="E300" s="60">
        <v>5000</v>
      </c>
      <c r="F300" s="62">
        <v>0.30334</v>
      </c>
      <c r="G300" s="119"/>
    </row>
    <row r="301" spans="1:7" ht="25.5">
      <c r="A301" s="9" t="s">
        <v>18</v>
      </c>
      <c r="B301" s="9" t="s">
        <v>121</v>
      </c>
      <c r="C301" s="64">
        <v>7</v>
      </c>
      <c r="D301" s="54" t="s">
        <v>130</v>
      </c>
      <c r="E301" s="60">
        <v>1000</v>
      </c>
      <c r="F301" s="62">
        <v>0.40753000000000006</v>
      </c>
      <c r="G301" s="119"/>
    </row>
    <row r="302" spans="1:7" ht="25.5">
      <c r="A302" s="9" t="s">
        <v>18</v>
      </c>
      <c r="B302" s="9" t="s">
        <v>121</v>
      </c>
      <c r="C302" s="64">
        <v>8</v>
      </c>
      <c r="D302" s="54" t="s">
        <v>131</v>
      </c>
      <c r="E302" s="60">
        <v>15000</v>
      </c>
      <c r="F302" s="62">
        <v>0.40753000000000006</v>
      </c>
      <c r="G302" s="119" t="s">
        <v>244</v>
      </c>
    </row>
    <row r="303" spans="1:7" ht="25.5">
      <c r="A303" s="8" t="s">
        <v>18</v>
      </c>
      <c r="B303" s="8" t="s">
        <v>121</v>
      </c>
      <c r="C303" s="64">
        <v>9</v>
      </c>
      <c r="D303" s="71" t="s">
        <v>132</v>
      </c>
      <c r="E303" s="60"/>
      <c r="F303" s="62"/>
      <c r="G303" s="119"/>
    </row>
    <row r="304" spans="1:7" ht="25.5">
      <c r="A304" s="8" t="s">
        <v>18</v>
      </c>
      <c r="B304" s="8" t="s">
        <v>121</v>
      </c>
      <c r="C304" s="64">
        <v>10</v>
      </c>
      <c r="D304" s="71" t="s">
        <v>133</v>
      </c>
      <c r="E304" s="60">
        <v>300</v>
      </c>
      <c r="F304" s="62"/>
      <c r="G304" s="119" t="s">
        <v>245</v>
      </c>
    </row>
    <row r="305" spans="1:7" ht="25.5">
      <c r="A305" s="8" t="s">
        <v>18</v>
      </c>
      <c r="B305" s="8" t="s">
        <v>121</v>
      </c>
      <c r="C305" s="64">
        <v>11</v>
      </c>
      <c r="D305" s="71" t="s">
        <v>134</v>
      </c>
      <c r="E305" s="60">
        <v>100</v>
      </c>
      <c r="F305" s="62"/>
      <c r="G305" s="119" t="s">
        <v>245</v>
      </c>
    </row>
    <row r="306" spans="1:7" ht="25.5">
      <c r="A306" s="8" t="s">
        <v>18</v>
      </c>
      <c r="B306" s="8" t="s">
        <v>121</v>
      </c>
      <c r="C306" s="64">
        <v>12</v>
      </c>
      <c r="D306" s="71" t="s">
        <v>135</v>
      </c>
      <c r="E306" s="60">
        <v>1000</v>
      </c>
      <c r="F306" s="62">
        <v>0.40753000000000006</v>
      </c>
      <c r="G306" s="119"/>
    </row>
    <row r="307" spans="1:7" ht="25.5">
      <c r="A307" s="8" t="s">
        <v>18</v>
      </c>
      <c r="B307" s="8" t="s">
        <v>121</v>
      </c>
      <c r="C307" s="64">
        <v>13</v>
      </c>
      <c r="D307" s="71" t="s">
        <v>136</v>
      </c>
      <c r="E307" s="60"/>
      <c r="F307" s="62"/>
      <c r="G307" s="119"/>
    </row>
    <row r="308" spans="1:7" ht="25.5">
      <c r="A308" s="8" t="s">
        <v>18</v>
      </c>
      <c r="B308" s="8" t="s">
        <v>121</v>
      </c>
      <c r="C308" s="64">
        <v>14</v>
      </c>
      <c r="D308" s="71" t="s">
        <v>137</v>
      </c>
      <c r="E308" s="60">
        <v>150</v>
      </c>
      <c r="F308" s="62">
        <v>0.40753000000000006</v>
      </c>
      <c r="G308" s="119" t="s">
        <v>246</v>
      </c>
    </row>
    <row r="309" spans="1:7" ht="25.5">
      <c r="A309" s="8" t="s">
        <v>18</v>
      </c>
      <c r="B309" s="8" t="s">
        <v>121</v>
      </c>
      <c r="C309" s="64">
        <v>15</v>
      </c>
      <c r="D309" s="71" t="s">
        <v>138</v>
      </c>
      <c r="E309" s="60">
        <v>50</v>
      </c>
      <c r="F309" s="62">
        <v>0.40753000000000006</v>
      </c>
      <c r="G309" s="119"/>
    </row>
    <row r="310" spans="1:7" ht="25.5">
      <c r="A310" s="8" t="s">
        <v>18</v>
      </c>
      <c r="B310" s="8" t="s">
        <v>121</v>
      </c>
      <c r="C310" s="64">
        <v>16</v>
      </c>
      <c r="D310" s="71" t="s">
        <v>139</v>
      </c>
      <c r="E310" s="60">
        <v>150</v>
      </c>
      <c r="F310" s="62">
        <v>0.34042</v>
      </c>
      <c r="G310" s="119"/>
    </row>
    <row r="311" spans="1:7" ht="38.25">
      <c r="A311" s="8" t="s">
        <v>18</v>
      </c>
      <c r="B311" s="8" t="s">
        <v>121</v>
      </c>
      <c r="C311" s="64">
        <v>17</v>
      </c>
      <c r="D311" s="71" t="s">
        <v>140</v>
      </c>
      <c r="E311" s="60">
        <v>10000</v>
      </c>
      <c r="F311" s="62"/>
      <c r="G311" s="119" t="s">
        <v>247</v>
      </c>
    </row>
    <row r="312" spans="1:7" ht="25.5">
      <c r="A312" s="8" t="s">
        <v>18</v>
      </c>
      <c r="B312" s="8" t="s">
        <v>121</v>
      </c>
      <c r="C312" s="64">
        <v>18</v>
      </c>
      <c r="D312" s="71" t="s">
        <v>141</v>
      </c>
      <c r="E312" s="60"/>
      <c r="F312" s="62"/>
      <c r="G312" s="119" t="s">
        <v>305</v>
      </c>
    </row>
    <row r="313" spans="1:7" ht="25.5">
      <c r="A313" s="8" t="s">
        <v>18</v>
      </c>
      <c r="B313" s="8" t="s">
        <v>146</v>
      </c>
      <c r="C313" s="14">
        <v>19</v>
      </c>
      <c r="D313" s="12" t="s">
        <v>147</v>
      </c>
      <c r="E313" s="60">
        <v>500</v>
      </c>
      <c r="F313" s="62"/>
      <c r="G313" s="119" t="s">
        <v>248</v>
      </c>
    </row>
    <row r="314" spans="1:7" ht="25.5">
      <c r="A314" s="8" t="s">
        <v>18</v>
      </c>
      <c r="B314" s="8" t="s">
        <v>146</v>
      </c>
      <c r="C314" s="14">
        <v>20</v>
      </c>
      <c r="D314" s="12" t="s">
        <v>148</v>
      </c>
      <c r="E314" s="60">
        <v>500</v>
      </c>
      <c r="F314" s="62"/>
      <c r="G314" s="119" t="s">
        <v>249</v>
      </c>
    </row>
    <row r="315" spans="1:7" ht="25.5">
      <c r="A315" s="8" t="s">
        <v>18</v>
      </c>
      <c r="B315" s="8" t="s">
        <v>146</v>
      </c>
      <c r="C315" s="14">
        <v>21</v>
      </c>
      <c r="D315" s="12" t="s">
        <v>149</v>
      </c>
      <c r="E315" s="60">
        <v>500</v>
      </c>
      <c r="F315" s="62"/>
      <c r="G315" s="119" t="s">
        <v>250</v>
      </c>
    </row>
    <row r="316" spans="1:7" ht="25.5">
      <c r="A316" s="8" t="s">
        <v>18</v>
      </c>
      <c r="B316" s="8" t="s">
        <v>146</v>
      </c>
      <c r="C316" s="14">
        <v>22</v>
      </c>
      <c r="D316" s="12" t="s">
        <v>150</v>
      </c>
      <c r="E316" s="60">
        <v>500</v>
      </c>
      <c r="F316" s="62"/>
      <c r="G316" s="119" t="s">
        <v>251</v>
      </c>
    </row>
    <row r="317" spans="1:7" ht="25.5">
      <c r="A317" s="8" t="s">
        <v>18</v>
      </c>
      <c r="B317" s="8" t="s">
        <v>146</v>
      </c>
      <c r="C317" s="14">
        <v>23</v>
      </c>
      <c r="D317" s="12" t="s">
        <v>151</v>
      </c>
      <c r="E317" s="60">
        <v>500</v>
      </c>
      <c r="F317" s="62"/>
      <c r="G317" s="119" t="s">
        <v>245</v>
      </c>
    </row>
    <row r="318" spans="1:7" ht="25.5">
      <c r="A318" s="8" t="s">
        <v>18</v>
      </c>
      <c r="B318" s="8" t="s">
        <v>146</v>
      </c>
      <c r="C318" s="14">
        <v>24</v>
      </c>
      <c r="D318" s="12" t="s">
        <v>152</v>
      </c>
      <c r="E318" s="60">
        <v>100</v>
      </c>
      <c r="F318" s="62"/>
      <c r="G318" s="119" t="s">
        <v>252</v>
      </c>
    </row>
    <row r="319" spans="1:7" ht="25.5">
      <c r="A319" s="8" t="s">
        <v>18</v>
      </c>
      <c r="B319" s="8" t="s">
        <v>146</v>
      </c>
      <c r="C319" s="14">
        <v>25</v>
      </c>
      <c r="D319" s="12" t="s">
        <v>153</v>
      </c>
      <c r="E319" s="60">
        <v>100</v>
      </c>
      <c r="F319" s="62"/>
      <c r="G319" s="119" t="s">
        <v>253</v>
      </c>
    </row>
    <row r="320" spans="1:7" ht="25.5">
      <c r="A320" s="8" t="s">
        <v>18</v>
      </c>
      <c r="B320" s="8" t="s">
        <v>146</v>
      </c>
      <c r="C320" s="14">
        <v>26</v>
      </c>
      <c r="D320" s="12" t="s">
        <v>154</v>
      </c>
      <c r="E320" s="60">
        <v>100</v>
      </c>
      <c r="F320" s="62"/>
      <c r="G320" s="119" t="s">
        <v>254</v>
      </c>
    </row>
    <row r="321" spans="1:7" ht="25.5">
      <c r="A321" s="8" t="s">
        <v>18</v>
      </c>
      <c r="B321" s="8" t="s">
        <v>146</v>
      </c>
      <c r="C321" s="14">
        <v>27</v>
      </c>
      <c r="D321" s="12" t="s">
        <v>155</v>
      </c>
      <c r="E321" s="60">
        <v>100</v>
      </c>
      <c r="F321" s="62"/>
      <c r="G321" s="119" t="s">
        <v>255</v>
      </c>
    </row>
    <row r="322" spans="1:7" ht="25.5">
      <c r="A322" s="8" t="s">
        <v>18</v>
      </c>
      <c r="B322" s="8" t="s">
        <v>146</v>
      </c>
      <c r="C322" s="14">
        <v>28</v>
      </c>
      <c r="D322" s="12" t="s">
        <v>156</v>
      </c>
      <c r="E322" s="60">
        <v>500</v>
      </c>
      <c r="F322" s="62"/>
      <c r="G322" s="119" t="s">
        <v>245</v>
      </c>
    </row>
    <row r="323" spans="1:7" ht="25.5">
      <c r="A323" s="8" t="s">
        <v>18</v>
      </c>
      <c r="B323" s="8" t="s">
        <v>146</v>
      </c>
      <c r="C323" s="14">
        <v>29</v>
      </c>
      <c r="D323" s="12" t="s">
        <v>157</v>
      </c>
      <c r="E323" s="60">
        <v>100</v>
      </c>
      <c r="F323" s="62"/>
      <c r="G323" s="119" t="s">
        <v>245</v>
      </c>
    </row>
    <row r="324" spans="1:7" ht="25.5">
      <c r="A324" s="8" t="s">
        <v>18</v>
      </c>
      <c r="B324" s="8" t="s">
        <v>146</v>
      </c>
      <c r="C324" s="14">
        <v>30</v>
      </c>
      <c r="D324" s="12" t="s">
        <v>139</v>
      </c>
      <c r="E324" s="60">
        <v>100</v>
      </c>
      <c r="F324" s="62"/>
      <c r="G324" s="119" t="s">
        <v>245</v>
      </c>
    </row>
    <row r="325" spans="1:7" ht="38.25">
      <c r="A325" s="8" t="s">
        <v>18</v>
      </c>
      <c r="B325" s="8" t="s">
        <v>158</v>
      </c>
      <c r="C325" s="14">
        <v>31</v>
      </c>
      <c r="D325" s="12" t="s">
        <v>159</v>
      </c>
      <c r="E325" s="60">
        <v>100</v>
      </c>
      <c r="F325" s="62">
        <v>0.62236</v>
      </c>
      <c r="G325" s="119" t="s">
        <v>256</v>
      </c>
    </row>
    <row r="326" spans="1:7" ht="38.25">
      <c r="A326" s="8" t="s">
        <v>18</v>
      </c>
      <c r="B326" s="8" t="s">
        <v>158</v>
      </c>
      <c r="C326" s="14">
        <v>32</v>
      </c>
      <c r="D326" s="12" t="s">
        <v>160</v>
      </c>
      <c r="E326" s="60">
        <v>100</v>
      </c>
      <c r="F326" s="62">
        <v>0.62236</v>
      </c>
      <c r="G326" s="119" t="s">
        <v>256</v>
      </c>
    </row>
    <row r="327" spans="1:7" ht="38.25">
      <c r="A327" s="8" t="s">
        <v>18</v>
      </c>
      <c r="B327" s="8" t="s">
        <v>158</v>
      </c>
      <c r="C327" s="14">
        <v>33</v>
      </c>
      <c r="D327" s="12" t="s">
        <v>161</v>
      </c>
      <c r="E327" s="60">
        <v>100</v>
      </c>
      <c r="F327" s="62">
        <v>0.62236</v>
      </c>
      <c r="G327" s="119" t="s">
        <v>256</v>
      </c>
    </row>
    <row r="328" spans="1:7" ht="38.25">
      <c r="A328" s="8" t="s">
        <v>18</v>
      </c>
      <c r="B328" s="8" t="s">
        <v>158</v>
      </c>
      <c r="C328" s="14">
        <v>34</v>
      </c>
      <c r="D328" s="12" t="s">
        <v>162</v>
      </c>
      <c r="E328" s="60">
        <v>100</v>
      </c>
      <c r="F328" s="62">
        <v>0.62236</v>
      </c>
      <c r="G328" s="119" t="s">
        <v>256</v>
      </c>
    </row>
    <row r="329" spans="1:7" ht="38.25">
      <c r="A329" s="8" t="s">
        <v>18</v>
      </c>
      <c r="B329" s="8" t="s">
        <v>158</v>
      </c>
      <c r="C329" s="14">
        <v>35</v>
      </c>
      <c r="D329" s="12" t="s">
        <v>163</v>
      </c>
      <c r="E329" s="60">
        <v>100</v>
      </c>
      <c r="F329" s="62"/>
      <c r="G329" s="119" t="s">
        <v>257</v>
      </c>
    </row>
    <row r="330" spans="1:7" ht="38.25">
      <c r="A330" s="8" t="s">
        <v>18</v>
      </c>
      <c r="B330" s="8" t="s">
        <v>158</v>
      </c>
      <c r="C330" s="14">
        <v>36</v>
      </c>
      <c r="D330" s="12" t="s">
        <v>164</v>
      </c>
      <c r="E330" s="60">
        <v>100</v>
      </c>
      <c r="F330" s="62"/>
      <c r="G330" s="119" t="s">
        <v>245</v>
      </c>
    </row>
    <row r="331" spans="1:7" ht="38.25">
      <c r="A331" s="8" t="s">
        <v>18</v>
      </c>
      <c r="B331" s="8" t="s">
        <v>158</v>
      </c>
      <c r="C331" s="14">
        <v>37</v>
      </c>
      <c r="D331" s="12" t="s">
        <v>165</v>
      </c>
      <c r="E331" s="60">
        <v>100</v>
      </c>
      <c r="F331" s="62"/>
      <c r="G331" s="119" t="s">
        <v>245</v>
      </c>
    </row>
    <row r="332" spans="1:7" ht="38.25">
      <c r="A332" s="8" t="s">
        <v>18</v>
      </c>
      <c r="B332" s="8" t="s">
        <v>158</v>
      </c>
      <c r="C332" s="14">
        <v>38</v>
      </c>
      <c r="D332" s="12" t="s">
        <v>166</v>
      </c>
      <c r="E332" s="60">
        <v>100</v>
      </c>
      <c r="F332" s="62">
        <v>0.62236</v>
      </c>
      <c r="G332" s="119" t="s">
        <v>256</v>
      </c>
    </row>
    <row r="333" spans="1:7" ht="38.25">
      <c r="A333" s="8" t="s">
        <v>18</v>
      </c>
      <c r="B333" s="8" t="s">
        <v>158</v>
      </c>
      <c r="C333" s="14">
        <v>39</v>
      </c>
      <c r="D333" s="12" t="s">
        <v>167</v>
      </c>
      <c r="E333" s="60">
        <v>100</v>
      </c>
      <c r="F333" s="62">
        <v>0.62236</v>
      </c>
      <c r="G333" s="119" t="s">
        <v>256</v>
      </c>
    </row>
    <row r="334" spans="1:7" ht="38.25">
      <c r="A334" s="8" t="s">
        <v>18</v>
      </c>
      <c r="B334" s="8" t="s">
        <v>158</v>
      </c>
      <c r="C334" s="14">
        <v>40</v>
      </c>
      <c r="D334" s="12" t="s">
        <v>168</v>
      </c>
      <c r="E334" s="60">
        <v>100</v>
      </c>
      <c r="F334" s="62"/>
      <c r="G334" s="119" t="s">
        <v>245</v>
      </c>
    </row>
    <row r="335" spans="1:7" ht="38.25">
      <c r="A335" s="8" t="s">
        <v>18</v>
      </c>
      <c r="B335" s="8" t="s">
        <v>158</v>
      </c>
      <c r="C335" s="14">
        <v>41</v>
      </c>
      <c r="D335" s="12" t="s">
        <v>169</v>
      </c>
      <c r="E335" s="60">
        <v>100</v>
      </c>
      <c r="F335" s="62"/>
      <c r="G335" s="119" t="s">
        <v>245</v>
      </c>
    </row>
    <row r="336" spans="1:7" ht="38.25">
      <c r="A336" s="8" t="s">
        <v>18</v>
      </c>
      <c r="B336" s="8" t="s">
        <v>158</v>
      </c>
      <c r="C336" s="14">
        <v>42</v>
      </c>
      <c r="D336" s="12" t="s">
        <v>170</v>
      </c>
      <c r="E336" s="60">
        <v>50</v>
      </c>
      <c r="F336" s="62"/>
      <c r="G336" s="119" t="s">
        <v>245</v>
      </c>
    </row>
    <row r="337" spans="1:7" ht="38.25">
      <c r="A337" s="8" t="s">
        <v>18</v>
      </c>
      <c r="B337" s="8" t="s">
        <v>158</v>
      </c>
      <c r="C337" s="14">
        <v>43</v>
      </c>
      <c r="D337" s="12" t="s">
        <v>171</v>
      </c>
      <c r="E337" s="60">
        <v>50</v>
      </c>
      <c r="F337" s="62"/>
      <c r="G337" s="119" t="s">
        <v>245</v>
      </c>
    </row>
    <row r="338" spans="1:7" ht="38.25">
      <c r="A338" s="8" t="s">
        <v>18</v>
      </c>
      <c r="B338" s="8" t="s">
        <v>158</v>
      </c>
      <c r="C338" s="14">
        <v>44</v>
      </c>
      <c r="D338" s="12" t="s">
        <v>172</v>
      </c>
      <c r="E338" s="60">
        <v>50</v>
      </c>
      <c r="F338" s="62"/>
      <c r="G338" s="119" t="s">
        <v>245</v>
      </c>
    </row>
    <row r="339" spans="1:7" ht="38.25">
      <c r="A339" s="8" t="s">
        <v>18</v>
      </c>
      <c r="B339" s="8" t="s">
        <v>158</v>
      </c>
      <c r="C339" s="14">
        <v>45</v>
      </c>
      <c r="D339" s="12" t="s">
        <v>173</v>
      </c>
      <c r="E339" s="60">
        <v>50</v>
      </c>
      <c r="F339" s="62"/>
      <c r="G339" s="119" t="s">
        <v>245</v>
      </c>
    </row>
    <row r="340" spans="1:7" ht="38.25">
      <c r="A340" s="8" t="s">
        <v>18</v>
      </c>
      <c r="B340" s="8" t="s">
        <v>158</v>
      </c>
      <c r="C340" s="14">
        <v>46</v>
      </c>
      <c r="D340" s="12" t="s">
        <v>174</v>
      </c>
      <c r="E340" s="60">
        <v>50</v>
      </c>
      <c r="F340" s="62"/>
      <c r="G340" s="119" t="s">
        <v>245</v>
      </c>
    </row>
    <row r="341" spans="1:7" ht="38.25">
      <c r="A341" s="8" t="s">
        <v>18</v>
      </c>
      <c r="B341" s="8" t="s">
        <v>158</v>
      </c>
      <c r="C341" s="14">
        <v>47</v>
      </c>
      <c r="D341" s="12" t="s">
        <v>175</v>
      </c>
      <c r="E341" s="60">
        <v>200</v>
      </c>
      <c r="F341" s="62"/>
      <c r="G341" s="119" t="s">
        <v>245</v>
      </c>
    </row>
    <row r="342" spans="1:7" ht="25.5">
      <c r="A342" s="8" t="s">
        <v>19</v>
      </c>
      <c r="B342" s="8" t="s">
        <v>121</v>
      </c>
      <c r="C342" s="64">
        <v>1</v>
      </c>
      <c r="D342" s="71" t="s">
        <v>124</v>
      </c>
      <c r="E342" s="32">
        <v>9000</v>
      </c>
      <c r="F342" s="31">
        <v>1.65</v>
      </c>
      <c r="G342" s="132"/>
    </row>
    <row r="343" spans="1:7" ht="25.5">
      <c r="A343" s="8" t="s">
        <v>19</v>
      </c>
      <c r="B343" s="8" t="s">
        <v>121</v>
      </c>
      <c r="C343" s="64">
        <v>2</v>
      </c>
      <c r="D343" s="71" t="s">
        <v>125</v>
      </c>
      <c r="E343" s="32"/>
      <c r="F343" s="31"/>
      <c r="G343" s="132"/>
    </row>
    <row r="344" spans="1:7" ht="25.5">
      <c r="A344" s="8" t="s">
        <v>19</v>
      </c>
      <c r="B344" s="8" t="s">
        <v>121</v>
      </c>
      <c r="C344" s="64">
        <v>3</v>
      </c>
      <c r="D344" s="71" t="s">
        <v>126</v>
      </c>
      <c r="E344" s="32">
        <v>9000</v>
      </c>
      <c r="F344" s="31">
        <v>0.5</v>
      </c>
      <c r="G344" s="132"/>
    </row>
    <row r="345" spans="1:7" ht="25.5">
      <c r="A345" s="8" t="s">
        <v>19</v>
      </c>
      <c r="B345" s="8" t="s">
        <v>121</v>
      </c>
      <c r="C345" s="64">
        <v>4</v>
      </c>
      <c r="D345" s="71" t="s">
        <v>127</v>
      </c>
      <c r="E345" s="33">
        <v>800</v>
      </c>
      <c r="F345" s="31">
        <v>1.65</v>
      </c>
      <c r="G345" s="132"/>
    </row>
    <row r="346" spans="1:7" ht="25.5">
      <c r="A346" s="8" t="s">
        <v>19</v>
      </c>
      <c r="B346" s="8" t="s">
        <v>121</v>
      </c>
      <c r="C346" s="64">
        <v>5</v>
      </c>
      <c r="D346" s="71" t="s">
        <v>128</v>
      </c>
      <c r="E346" s="32">
        <v>700</v>
      </c>
      <c r="F346" s="31">
        <v>1.68</v>
      </c>
      <c r="G346" s="132"/>
    </row>
    <row r="347" spans="1:7" ht="25.5">
      <c r="A347" s="8" t="s">
        <v>19</v>
      </c>
      <c r="B347" s="8" t="s">
        <v>121</v>
      </c>
      <c r="C347" s="64">
        <v>6</v>
      </c>
      <c r="D347" s="71" t="s">
        <v>129</v>
      </c>
      <c r="E347" s="32">
        <v>9000</v>
      </c>
      <c r="F347" s="31">
        <v>0.85</v>
      </c>
      <c r="G347" s="132"/>
    </row>
    <row r="348" spans="1:7" ht="25.5">
      <c r="A348" s="8" t="s">
        <v>19</v>
      </c>
      <c r="B348" s="8" t="s">
        <v>121</v>
      </c>
      <c r="C348" s="64">
        <v>7</v>
      </c>
      <c r="D348" s="71" t="s">
        <v>130</v>
      </c>
      <c r="E348" s="32">
        <v>100</v>
      </c>
      <c r="F348" s="31">
        <v>3.05</v>
      </c>
      <c r="G348" s="132"/>
    </row>
    <row r="349" spans="1:7" ht="25.5">
      <c r="A349" s="8" t="s">
        <v>19</v>
      </c>
      <c r="B349" s="8" t="s">
        <v>121</v>
      </c>
      <c r="C349" s="64">
        <v>8</v>
      </c>
      <c r="D349" s="71" t="s">
        <v>131</v>
      </c>
      <c r="E349" s="32">
        <v>12000</v>
      </c>
      <c r="F349" s="31">
        <v>1.1</v>
      </c>
      <c r="G349" s="132"/>
    </row>
    <row r="350" spans="1:7" ht="25.5">
      <c r="A350" s="8" t="s">
        <v>19</v>
      </c>
      <c r="B350" s="8" t="s">
        <v>121</v>
      </c>
      <c r="C350" s="64">
        <v>9</v>
      </c>
      <c r="D350" s="71" t="s">
        <v>132</v>
      </c>
      <c r="E350" s="32"/>
      <c r="F350" s="31"/>
      <c r="G350" s="132"/>
    </row>
    <row r="351" spans="1:7" ht="25.5">
      <c r="A351" s="8" t="s">
        <v>19</v>
      </c>
      <c r="B351" s="8" t="s">
        <v>121</v>
      </c>
      <c r="C351" s="64">
        <v>10</v>
      </c>
      <c r="D351" s="71" t="s">
        <v>133</v>
      </c>
      <c r="E351" s="32">
        <v>1000</v>
      </c>
      <c r="F351" s="31">
        <v>0.36</v>
      </c>
      <c r="G351" s="132"/>
    </row>
    <row r="352" spans="1:7" ht="25.5">
      <c r="A352" s="8" t="s">
        <v>19</v>
      </c>
      <c r="B352" s="8" t="s">
        <v>121</v>
      </c>
      <c r="C352" s="64">
        <v>11</v>
      </c>
      <c r="D352" s="71" t="s">
        <v>134</v>
      </c>
      <c r="E352" s="32">
        <v>100</v>
      </c>
      <c r="F352" s="31">
        <v>1.75</v>
      </c>
      <c r="G352" s="132"/>
    </row>
    <row r="353" spans="1:7" ht="25.5">
      <c r="A353" s="8" t="s">
        <v>19</v>
      </c>
      <c r="B353" s="8" t="s">
        <v>121</v>
      </c>
      <c r="C353" s="64">
        <v>12</v>
      </c>
      <c r="D353" s="71" t="s">
        <v>135</v>
      </c>
      <c r="E353" s="32">
        <v>1000</v>
      </c>
      <c r="F353" s="31">
        <v>0.36</v>
      </c>
      <c r="G353" s="132"/>
    </row>
    <row r="354" spans="1:7" ht="25.5">
      <c r="A354" s="8" t="s">
        <v>19</v>
      </c>
      <c r="B354" s="8" t="s">
        <v>121</v>
      </c>
      <c r="C354" s="64">
        <v>13</v>
      </c>
      <c r="D354" s="71" t="s">
        <v>136</v>
      </c>
      <c r="E354" s="32">
        <v>200</v>
      </c>
      <c r="F354" s="31">
        <v>9</v>
      </c>
      <c r="G354" s="132"/>
    </row>
    <row r="355" spans="1:7" ht="25.5">
      <c r="A355" s="8" t="s">
        <v>19</v>
      </c>
      <c r="B355" s="8" t="s">
        <v>121</v>
      </c>
      <c r="C355" s="64">
        <v>14</v>
      </c>
      <c r="D355" s="71" t="s">
        <v>137</v>
      </c>
      <c r="E355" s="32">
        <v>150</v>
      </c>
      <c r="F355" s="31">
        <v>10.15</v>
      </c>
      <c r="G355" s="132"/>
    </row>
    <row r="356" spans="1:7" ht="25.5">
      <c r="A356" s="8" t="s">
        <v>19</v>
      </c>
      <c r="B356" s="8" t="s">
        <v>121</v>
      </c>
      <c r="C356" s="64">
        <v>15</v>
      </c>
      <c r="D356" s="71" t="s">
        <v>138</v>
      </c>
      <c r="E356" s="32"/>
      <c r="F356" s="31"/>
      <c r="G356" s="132"/>
    </row>
    <row r="357" spans="1:7" ht="25.5">
      <c r="A357" s="8" t="s">
        <v>19</v>
      </c>
      <c r="B357" s="8" t="s">
        <v>121</v>
      </c>
      <c r="C357" s="64">
        <v>16</v>
      </c>
      <c r="D357" s="71" t="s">
        <v>139</v>
      </c>
      <c r="E357" s="32"/>
      <c r="F357" s="31"/>
      <c r="G357" s="132"/>
    </row>
    <row r="358" spans="1:7" ht="38.25">
      <c r="A358" s="162" t="s">
        <v>19</v>
      </c>
      <c r="B358" s="8" t="s">
        <v>121</v>
      </c>
      <c r="C358" s="64">
        <v>17</v>
      </c>
      <c r="D358" s="71" t="s">
        <v>140</v>
      </c>
      <c r="E358" s="32"/>
      <c r="F358" s="31">
        <v>106</v>
      </c>
      <c r="G358" s="133" t="s">
        <v>307</v>
      </c>
    </row>
    <row r="359" spans="1:7" ht="25.5">
      <c r="A359" s="8" t="s">
        <v>19</v>
      </c>
      <c r="B359" s="8" t="s">
        <v>121</v>
      </c>
      <c r="C359" s="64">
        <v>18</v>
      </c>
      <c r="D359" s="71" t="s">
        <v>141</v>
      </c>
      <c r="E359" s="32"/>
      <c r="F359" s="31"/>
      <c r="G359" s="133" t="s">
        <v>304</v>
      </c>
    </row>
    <row r="360" spans="1:7" ht="25.5">
      <c r="A360" s="9" t="s">
        <v>19</v>
      </c>
      <c r="B360" s="8" t="s">
        <v>146</v>
      </c>
      <c r="C360" s="14">
        <v>19</v>
      </c>
      <c r="D360" s="12" t="s">
        <v>147</v>
      </c>
      <c r="E360" s="32">
        <v>195</v>
      </c>
      <c r="F360" s="31">
        <v>90</v>
      </c>
      <c r="G360" s="133" t="s">
        <v>334</v>
      </c>
    </row>
    <row r="361" spans="1:7" ht="25.5">
      <c r="A361" s="9" t="s">
        <v>19</v>
      </c>
      <c r="B361" s="8" t="s">
        <v>146</v>
      </c>
      <c r="C361" s="14">
        <v>20</v>
      </c>
      <c r="D361" s="12" t="s">
        <v>148</v>
      </c>
      <c r="E361" s="32">
        <v>195</v>
      </c>
      <c r="F361" s="31">
        <v>40</v>
      </c>
      <c r="G361" s="133" t="s">
        <v>334</v>
      </c>
    </row>
    <row r="362" spans="1:7" ht="25.5">
      <c r="A362" s="9" t="s">
        <v>19</v>
      </c>
      <c r="B362" s="8" t="s">
        <v>146</v>
      </c>
      <c r="C362" s="14">
        <v>21</v>
      </c>
      <c r="D362" s="12" t="s">
        <v>149</v>
      </c>
      <c r="E362" s="32">
        <v>195</v>
      </c>
      <c r="F362" s="31">
        <v>50</v>
      </c>
      <c r="G362" s="133" t="s">
        <v>334</v>
      </c>
    </row>
    <row r="363" spans="1:7" ht="25.5">
      <c r="A363" s="9" t="s">
        <v>19</v>
      </c>
      <c r="B363" s="8" t="s">
        <v>146</v>
      </c>
      <c r="C363" s="14">
        <v>22</v>
      </c>
      <c r="D363" s="12" t="s">
        <v>150</v>
      </c>
      <c r="E363" s="32">
        <v>60</v>
      </c>
      <c r="F363" s="31">
        <v>20</v>
      </c>
      <c r="G363" s="133" t="s">
        <v>335</v>
      </c>
    </row>
    <row r="364" spans="1:7" ht="25.5">
      <c r="A364" s="9" t="s">
        <v>19</v>
      </c>
      <c r="B364" s="8" t="s">
        <v>146</v>
      </c>
      <c r="C364" s="14">
        <v>23</v>
      </c>
      <c r="D364" s="12" t="s">
        <v>151</v>
      </c>
      <c r="E364" s="32"/>
      <c r="F364" s="31"/>
      <c r="G364" s="133"/>
    </row>
    <row r="365" spans="1:7" ht="25.5">
      <c r="A365" s="9" t="s">
        <v>19</v>
      </c>
      <c r="B365" s="8" t="s">
        <v>146</v>
      </c>
      <c r="C365" s="14">
        <v>24</v>
      </c>
      <c r="D365" s="12" t="s">
        <v>152</v>
      </c>
      <c r="E365" s="32">
        <v>40</v>
      </c>
      <c r="F365" s="31">
        <v>45</v>
      </c>
      <c r="G365" s="133" t="s">
        <v>335</v>
      </c>
    </row>
    <row r="366" spans="1:7" ht="25.5">
      <c r="A366" s="9" t="s">
        <v>19</v>
      </c>
      <c r="B366" s="8" t="s">
        <v>146</v>
      </c>
      <c r="C366" s="14">
        <v>25</v>
      </c>
      <c r="D366" s="12" t="s">
        <v>153</v>
      </c>
      <c r="E366" s="32">
        <v>40</v>
      </c>
      <c r="F366" s="31">
        <v>45</v>
      </c>
      <c r="G366" s="133" t="s">
        <v>335</v>
      </c>
    </row>
    <row r="367" spans="1:7" ht="25.5">
      <c r="A367" s="9" t="s">
        <v>19</v>
      </c>
      <c r="B367" s="8" t="s">
        <v>146</v>
      </c>
      <c r="C367" s="14">
        <v>26</v>
      </c>
      <c r="D367" s="12" t="s">
        <v>154</v>
      </c>
      <c r="E367" s="32">
        <v>40</v>
      </c>
      <c r="F367" s="31">
        <v>45</v>
      </c>
      <c r="G367" s="133" t="s">
        <v>335</v>
      </c>
    </row>
    <row r="368" spans="1:7" ht="25.5">
      <c r="A368" s="9" t="s">
        <v>19</v>
      </c>
      <c r="B368" s="8" t="s">
        <v>146</v>
      </c>
      <c r="C368" s="14">
        <v>27</v>
      </c>
      <c r="D368" s="12" t="s">
        <v>155</v>
      </c>
      <c r="E368" s="32">
        <v>60</v>
      </c>
      <c r="F368" s="31">
        <v>50</v>
      </c>
      <c r="G368" s="133" t="s">
        <v>335</v>
      </c>
    </row>
    <row r="369" spans="1:7" ht="25.5">
      <c r="A369" s="9" t="s">
        <v>19</v>
      </c>
      <c r="B369" s="8" t="s">
        <v>146</v>
      </c>
      <c r="C369" s="14">
        <v>28</v>
      </c>
      <c r="D369" s="12" t="s">
        <v>156</v>
      </c>
      <c r="E369" s="32"/>
      <c r="F369" s="31"/>
      <c r="G369" s="133"/>
    </row>
    <row r="370" spans="1:7" ht="25.5">
      <c r="A370" s="9" t="s">
        <v>19</v>
      </c>
      <c r="B370" s="8" t="s">
        <v>146</v>
      </c>
      <c r="C370" s="14">
        <v>29</v>
      </c>
      <c r="D370" s="12" t="s">
        <v>157</v>
      </c>
      <c r="E370" s="32"/>
      <c r="F370" s="31"/>
      <c r="G370" s="133"/>
    </row>
    <row r="371" spans="1:7" ht="25.5">
      <c r="A371" s="9" t="s">
        <v>19</v>
      </c>
      <c r="B371" s="8" t="s">
        <v>146</v>
      </c>
      <c r="C371" s="14">
        <v>30</v>
      </c>
      <c r="D371" s="12" t="s">
        <v>139</v>
      </c>
      <c r="E371" s="32">
        <v>60</v>
      </c>
      <c r="F371" s="31">
        <v>25</v>
      </c>
      <c r="G371" s="133" t="s">
        <v>336</v>
      </c>
    </row>
    <row r="372" spans="1:7" ht="38.25">
      <c r="A372" s="8" t="s">
        <v>19</v>
      </c>
      <c r="B372" s="8" t="s">
        <v>158</v>
      </c>
      <c r="C372" s="14">
        <v>31</v>
      </c>
      <c r="D372" s="12" t="s">
        <v>159</v>
      </c>
      <c r="E372" s="32">
        <v>450</v>
      </c>
      <c r="F372" s="31">
        <v>2.57</v>
      </c>
      <c r="G372" s="119"/>
    </row>
    <row r="373" spans="1:7" ht="38.25">
      <c r="A373" s="8" t="s">
        <v>19</v>
      </c>
      <c r="B373" s="8" t="s">
        <v>158</v>
      </c>
      <c r="C373" s="14">
        <v>32</v>
      </c>
      <c r="D373" s="12" t="s">
        <v>160</v>
      </c>
      <c r="E373" s="32">
        <v>450</v>
      </c>
      <c r="F373" s="31">
        <v>2.57</v>
      </c>
      <c r="G373" s="119"/>
    </row>
    <row r="374" spans="1:7" ht="38.25">
      <c r="A374" s="8" t="s">
        <v>19</v>
      </c>
      <c r="B374" s="8" t="s">
        <v>158</v>
      </c>
      <c r="C374" s="14">
        <v>33</v>
      </c>
      <c r="D374" s="12" t="s">
        <v>161</v>
      </c>
      <c r="E374" s="32">
        <v>450</v>
      </c>
      <c r="F374" s="31">
        <v>2.57</v>
      </c>
      <c r="G374" s="119"/>
    </row>
    <row r="375" spans="1:7" ht="38.25">
      <c r="A375" s="8" t="s">
        <v>19</v>
      </c>
      <c r="B375" s="8" t="s">
        <v>158</v>
      </c>
      <c r="C375" s="14">
        <v>34</v>
      </c>
      <c r="D375" s="12" t="s">
        <v>162</v>
      </c>
      <c r="E375" s="32">
        <v>450</v>
      </c>
      <c r="F375" s="31">
        <v>2.57</v>
      </c>
      <c r="G375" s="119"/>
    </row>
    <row r="376" spans="1:7" ht="38.25">
      <c r="A376" s="8" t="s">
        <v>19</v>
      </c>
      <c r="B376" s="8" t="s">
        <v>158</v>
      </c>
      <c r="C376" s="14">
        <v>35</v>
      </c>
      <c r="D376" s="12" t="s">
        <v>163</v>
      </c>
      <c r="E376" s="32">
        <v>100</v>
      </c>
      <c r="F376" s="31">
        <v>1.93</v>
      </c>
      <c r="G376" s="119"/>
    </row>
    <row r="377" spans="1:7" ht="38.25">
      <c r="A377" s="8" t="s">
        <v>19</v>
      </c>
      <c r="B377" s="8" t="s">
        <v>158</v>
      </c>
      <c r="C377" s="14">
        <v>36</v>
      </c>
      <c r="D377" s="12" t="s">
        <v>164</v>
      </c>
      <c r="E377" s="32"/>
      <c r="F377" s="31"/>
      <c r="G377" s="119"/>
    </row>
    <row r="378" spans="1:7" ht="38.25">
      <c r="A378" s="8" t="s">
        <v>19</v>
      </c>
      <c r="B378" s="8" t="s">
        <v>158</v>
      </c>
      <c r="C378" s="14">
        <v>37</v>
      </c>
      <c r="D378" s="12" t="s">
        <v>165</v>
      </c>
      <c r="E378" s="32"/>
      <c r="F378" s="31"/>
      <c r="G378" s="119"/>
    </row>
    <row r="379" spans="1:7" ht="38.25">
      <c r="A379" s="8" t="s">
        <v>19</v>
      </c>
      <c r="B379" s="8" t="s">
        <v>158</v>
      </c>
      <c r="C379" s="14">
        <v>38</v>
      </c>
      <c r="D379" s="12" t="s">
        <v>166</v>
      </c>
      <c r="E379" s="32">
        <v>450</v>
      </c>
      <c r="F379" s="31">
        <v>2.57</v>
      </c>
      <c r="G379" s="119"/>
    </row>
    <row r="380" spans="1:7" ht="38.25">
      <c r="A380" s="8" t="s">
        <v>19</v>
      </c>
      <c r="B380" s="8" t="s">
        <v>158</v>
      </c>
      <c r="C380" s="14">
        <v>39</v>
      </c>
      <c r="D380" s="12" t="s">
        <v>167</v>
      </c>
      <c r="E380" s="32">
        <v>450</v>
      </c>
      <c r="F380" s="31">
        <v>2.57</v>
      </c>
      <c r="G380" s="119"/>
    </row>
    <row r="381" spans="1:7" ht="38.25">
      <c r="A381" s="8" t="s">
        <v>19</v>
      </c>
      <c r="B381" s="8" t="s">
        <v>158</v>
      </c>
      <c r="C381" s="14">
        <v>40</v>
      </c>
      <c r="D381" s="12" t="s">
        <v>168</v>
      </c>
      <c r="E381" s="32">
        <v>450</v>
      </c>
      <c r="F381" s="31">
        <v>2.57</v>
      </c>
      <c r="G381" s="119"/>
    </row>
    <row r="382" spans="1:7" ht="38.25">
      <c r="A382" s="8" t="s">
        <v>19</v>
      </c>
      <c r="B382" s="8" t="s">
        <v>158</v>
      </c>
      <c r="C382" s="14">
        <v>41</v>
      </c>
      <c r="D382" s="12" t="s">
        <v>169</v>
      </c>
      <c r="E382" s="32">
        <v>450</v>
      </c>
      <c r="F382" s="31">
        <v>2.57</v>
      </c>
      <c r="G382" s="119"/>
    </row>
    <row r="383" spans="1:7" ht="38.25">
      <c r="A383" s="8" t="s">
        <v>19</v>
      </c>
      <c r="B383" s="8" t="s">
        <v>158</v>
      </c>
      <c r="C383" s="14">
        <v>42</v>
      </c>
      <c r="D383" s="12" t="s">
        <v>170</v>
      </c>
      <c r="E383" s="32"/>
      <c r="F383" s="31"/>
      <c r="G383" s="119"/>
    </row>
    <row r="384" spans="1:7" ht="38.25">
      <c r="A384" s="8" t="s">
        <v>19</v>
      </c>
      <c r="B384" s="8" t="s">
        <v>158</v>
      </c>
      <c r="C384" s="14">
        <v>43</v>
      </c>
      <c r="D384" s="12" t="s">
        <v>171</v>
      </c>
      <c r="E384" s="32"/>
      <c r="F384" s="31"/>
      <c r="G384" s="119"/>
    </row>
    <row r="385" spans="1:7" ht="38.25">
      <c r="A385" s="8" t="s">
        <v>19</v>
      </c>
      <c r="B385" s="8" t="s">
        <v>158</v>
      </c>
      <c r="C385" s="14">
        <v>44</v>
      </c>
      <c r="D385" s="12" t="s">
        <v>172</v>
      </c>
      <c r="E385" s="32"/>
      <c r="F385" s="31"/>
      <c r="G385" s="119"/>
    </row>
    <row r="386" spans="1:7" ht="38.25">
      <c r="A386" s="8" t="s">
        <v>19</v>
      </c>
      <c r="B386" s="8" t="s">
        <v>158</v>
      </c>
      <c r="C386" s="14">
        <v>45</v>
      </c>
      <c r="D386" s="12" t="s">
        <v>173</v>
      </c>
      <c r="E386" s="32"/>
      <c r="F386" s="31"/>
      <c r="G386" s="119"/>
    </row>
    <row r="387" spans="1:7" ht="38.25">
      <c r="A387" s="8" t="s">
        <v>19</v>
      </c>
      <c r="B387" s="8" t="s">
        <v>158</v>
      </c>
      <c r="C387" s="14">
        <v>46</v>
      </c>
      <c r="D387" s="12" t="s">
        <v>174</v>
      </c>
      <c r="E387" s="32"/>
      <c r="F387" s="31"/>
      <c r="G387" s="119"/>
    </row>
    <row r="388" spans="1:7" ht="38.25">
      <c r="A388" s="8" t="s">
        <v>19</v>
      </c>
      <c r="B388" s="8" t="s">
        <v>158</v>
      </c>
      <c r="C388" s="14">
        <v>47</v>
      </c>
      <c r="D388" s="12" t="s">
        <v>175</v>
      </c>
      <c r="E388" s="32"/>
      <c r="F388" s="31"/>
      <c r="G388" s="119"/>
    </row>
    <row r="389" spans="1:7" s="27" customFormat="1" ht="38.25">
      <c r="A389" s="8" t="s">
        <v>20</v>
      </c>
      <c r="B389" s="8" t="s">
        <v>121</v>
      </c>
      <c r="C389" s="64">
        <v>1</v>
      </c>
      <c r="D389" s="71" t="s">
        <v>124</v>
      </c>
      <c r="E389" s="26">
        <v>23911</v>
      </c>
      <c r="F389" s="15">
        <v>1.5716</v>
      </c>
      <c r="G389" s="132"/>
    </row>
    <row r="390" spans="1:7" s="27" customFormat="1" ht="38.25">
      <c r="A390" s="8" t="s">
        <v>20</v>
      </c>
      <c r="B390" s="8" t="s">
        <v>121</v>
      </c>
      <c r="C390" s="64">
        <v>2</v>
      </c>
      <c r="D390" s="71" t="s">
        <v>125</v>
      </c>
      <c r="E390" s="26">
        <v>16041</v>
      </c>
      <c r="F390" s="15">
        <v>1.35</v>
      </c>
      <c r="G390" s="132"/>
    </row>
    <row r="391" spans="1:7" s="27" customFormat="1" ht="38.25">
      <c r="A391" s="8" t="s">
        <v>20</v>
      </c>
      <c r="B391" s="8" t="s">
        <v>121</v>
      </c>
      <c r="C391" s="64">
        <v>3</v>
      </c>
      <c r="D391" s="71" t="s">
        <v>126</v>
      </c>
      <c r="E391" s="26"/>
      <c r="F391" s="15"/>
      <c r="G391" s="132"/>
    </row>
    <row r="392" spans="1:7" s="27" customFormat="1" ht="38.25">
      <c r="A392" s="8" t="s">
        <v>20</v>
      </c>
      <c r="B392" s="8" t="s">
        <v>121</v>
      </c>
      <c r="C392" s="64">
        <v>4</v>
      </c>
      <c r="D392" s="71" t="s">
        <v>127</v>
      </c>
      <c r="E392" s="26"/>
      <c r="F392" s="15"/>
      <c r="G392" s="132"/>
    </row>
    <row r="393" spans="1:7" s="27" customFormat="1" ht="38.25">
      <c r="A393" s="8" t="s">
        <v>20</v>
      </c>
      <c r="B393" s="8" t="s">
        <v>121</v>
      </c>
      <c r="C393" s="64">
        <v>5</v>
      </c>
      <c r="D393" s="71" t="s">
        <v>128</v>
      </c>
      <c r="E393" s="26">
        <v>1571</v>
      </c>
      <c r="F393" s="15">
        <v>2.4415</v>
      </c>
      <c r="G393" s="132"/>
    </row>
    <row r="394" spans="1:7" s="27" customFormat="1" ht="38.25">
      <c r="A394" s="8" t="s">
        <v>20</v>
      </c>
      <c r="B394" s="8" t="s">
        <v>121</v>
      </c>
      <c r="C394" s="64">
        <v>6</v>
      </c>
      <c r="D394" s="71" t="s">
        <v>129</v>
      </c>
      <c r="E394" s="26">
        <v>17062</v>
      </c>
      <c r="F394" s="15">
        <v>0.7858</v>
      </c>
      <c r="G394" s="132"/>
    </row>
    <row r="395" spans="1:7" s="27" customFormat="1" ht="38.25">
      <c r="A395" s="8" t="s">
        <v>20</v>
      </c>
      <c r="B395" s="8" t="s">
        <v>121</v>
      </c>
      <c r="C395" s="64">
        <v>7</v>
      </c>
      <c r="D395" s="71" t="s">
        <v>130</v>
      </c>
      <c r="E395" s="26">
        <v>2236</v>
      </c>
      <c r="F395" s="15"/>
      <c r="G395" s="132"/>
    </row>
    <row r="396" spans="1:7" s="27" customFormat="1" ht="38.25">
      <c r="A396" s="8" t="s">
        <v>20</v>
      </c>
      <c r="B396" s="8" t="s">
        <v>121</v>
      </c>
      <c r="C396" s="64">
        <v>8</v>
      </c>
      <c r="D396" s="71" t="s">
        <v>131</v>
      </c>
      <c r="E396" s="26">
        <v>27911</v>
      </c>
      <c r="F396" s="15">
        <v>1.387</v>
      </c>
      <c r="G396" s="132"/>
    </row>
    <row r="397" spans="1:7" s="27" customFormat="1" ht="38.25">
      <c r="A397" s="8" t="s">
        <v>20</v>
      </c>
      <c r="B397" s="8" t="s">
        <v>121</v>
      </c>
      <c r="C397" s="64">
        <v>9</v>
      </c>
      <c r="D397" s="71" t="s">
        <v>132</v>
      </c>
      <c r="E397" s="26"/>
      <c r="F397" s="15"/>
      <c r="G397" s="132"/>
    </row>
    <row r="398" spans="1:7" s="27" customFormat="1" ht="38.25">
      <c r="A398" s="8" t="s">
        <v>20</v>
      </c>
      <c r="B398" s="8" t="s">
        <v>121</v>
      </c>
      <c r="C398" s="64">
        <v>10</v>
      </c>
      <c r="D398" s="71" t="s">
        <v>133</v>
      </c>
      <c r="E398" s="26">
        <v>1380</v>
      </c>
      <c r="F398" s="15">
        <v>0.365</v>
      </c>
      <c r="G398" s="132"/>
    </row>
    <row r="399" spans="1:7" s="27" customFormat="1" ht="38.25">
      <c r="A399" s="8" t="s">
        <v>20</v>
      </c>
      <c r="B399" s="8" t="s">
        <v>121</v>
      </c>
      <c r="C399" s="64">
        <v>11</v>
      </c>
      <c r="D399" s="71" t="s">
        <v>134</v>
      </c>
      <c r="E399" s="26">
        <v>6788</v>
      </c>
      <c r="F399" s="15">
        <v>1.252</v>
      </c>
      <c r="G399" s="132"/>
    </row>
    <row r="400" spans="1:7" s="27" customFormat="1" ht="38.25">
      <c r="A400" s="8" t="s">
        <v>20</v>
      </c>
      <c r="B400" s="8" t="s">
        <v>121</v>
      </c>
      <c r="C400" s="64">
        <v>12</v>
      </c>
      <c r="D400" s="71" t="s">
        <v>135</v>
      </c>
      <c r="E400" s="26">
        <v>11858</v>
      </c>
      <c r="F400" s="15">
        <v>0.458</v>
      </c>
      <c r="G400" s="132"/>
    </row>
    <row r="401" spans="1:7" s="27" customFormat="1" ht="38.25">
      <c r="A401" s="8" t="s">
        <v>20</v>
      </c>
      <c r="B401" s="8" t="s">
        <v>121</v>
      </c>
      <c r="C401" s="64">
        <v>13</v>
      </c>
      <c r="D401" s="71" t="s">
        <v>136</v>
      </c>
      <c r="E401" s="26">
        <v>1493</v>
      </c>
      <c r="F401" s="15">
        <v>0.68</v>
      </c>
      <c r="G401" s="132"/>
    </row>
    <row r="402" spans="1:7" s="27" customFormat="1" ht="38.25">
      <c r="A402" s="8" t="s">
        <v>20</v>
      </c>
      <c r="B402" s="8" t="s">
        <v>121</v>
      </c>
      <c r="C402" s="64">
        <v>14</v>
      </c>
      <c r="D402" s="71" t="s">
        <v>137</v>
      </c>
      <c r="E402" s="26"/>
      <c r="F402" s="15"/>
      <c r="G402" s="132"/>
    </row>
    <row r="403" spans="1:7" s="27" customFormat="1" ht="38.25">
      <c r="A403" s="8" t="s">
        <v>20</v>
      </c>
      <c r="B403" s="8" t="s">
        <v>121</v>
      </c>
      <c r="C403" s="64">
        <v>15</v>
      </c>
      <c r="D403" s="71" t="s">
        <v>138</v>
      </c>
      <c r="E403" s="26">
        <v>187</v>
      </c>
      <c r="F403" s="15"/>
      <c r="G403" s="132"/>
    </row>
    <row r="404" spans="1:7" s="27" customFormat="1" ht="38.25">
      <c r="A404" s="8" t="s">
        <v>20</v>
      </c>
      <c r="B404" s="8" t="s">
        <v>121</v>
      </c>
      <c r="C404" s="64">
        <v>16</v>
      </c>
      <c r="D404" s="71" t="s">
        <v>139</v>
      </c>
      <c r="E404" s="26"/>
      <c r="F404" s="15"/>
      <c r="G404" s="132"/>
    </row>
    <row r="405" spans="1:7" s="27" customFormat="1" ht="38.25">
      <c r="A405" s="8" t="s">
        <v>20</v>
      </c>
      <c r="B405" s="8" t="s">
        <v>121</v>
      </c>
      <c r="C405" s="64">
        <v>17</v>
      </c>
      <c r="D405" s="71" t="s">
        <v>140</v>
      </c>
      <c r="E405" s="26">
        <v>19855</v>
      </c>
      <c r="F405" s="15">
        <v>0</v>
      </c>
      <c r="G405" s="132"/>
    </row>
    <row r="406" spans="1:7" s="27" customFormat="1" ht="38.25">
      <c r="A406" s="8" t="s">
        <v>20</v>
      </c>
      <c r="B406" s="8" t="s">
        <v>121</v>
      </c>
      <c r="C406" s="64">
        <v>18</v>
      </c>
      <c r="D406" s="71" t="s">
        <v>141</v>
      </c>
      <c r="E406" s="26">
        <v>271</v>
      </c>
      <c r="F406" s="15">
        <v>0</v>
      </c>
      <c r="G406" s="132"/>
    </row>
    <row r="407" spans="1:7" ht="37.5" customHeight="1">
      <c r="A407" s="8" t="s">
        <v>20</v>
      </c>
      <c r="B407" s="8" t="s">
        <v>146</v>
      </c>
      <c r="C407" s="14">
        <v>19</v>
      </c>
      <c r="D407" s="12" t="s">
        <v>147</v>
      </c>
      <c r="E407" s="26">
        <v>2824</v>
      </c>
      <c r="F407" s="15"/>
      <c r="G407" s="134" t="s">
        <v>311</v>
      </c>
    </row>
    <row r="408" spans="1:7" ht="76.5">
      <c r="A408" s="8" t="s">
        <v>20</v>
      </c>
      <c r="B408" s="8" t="s">
        <v>146</v>
      </c>
      <c r="C408" s="14">
        <v>20</v>
      </c>
      <c r="D408" s="12" t="s">
        <v>148</v>
      </c>
      <c r="E408" s="26">
        <v>2824</v>
      </c>
      <c r="F408" s="15">
        <v>0.03115</v>
      </c>
      <c r="G408" s="134" t="s">
        <v>311</v>
      </c>
    </row>
    <row r="409" spans="1:7" ht="76.5">
      <c r="A409" s="8" t="s">
        <v>20</v>
      </c>
      <c r="B409" s="8" t="s">
        <v>146</v>
      </c>
      <c r="C409" s="14">
        <v>21</v>
      </c>
      <c r="D409" s="12" t="s">
        <v>149</v>
      </c>
      <c r="E409" s="26">
        <v>2824</v>
      </c>
      <c r="F409" s="15">
        <v>0.03115</v>
      </c>
      <c r="G409" s="134" t="s">
        <v>311</v>
      </c>
    </row>
    <row r="410" spans="1:7" ht="76.5">
      <c r="A410" s="8" t="s">
        <v>20</v>
      </c>
      <c r="B410" s="8" t="s">
        <v>146</v>
      </c>
      <c r="C410" s="14">
        <v>22</v>
      </c>
      <c r="D410" s="12" t="s">
        <v>150</v>
      </c>
      <c r="E410" s="26">
        <v>2824</v>
      </c>
      <c r="F410" s="15">
        <v>0.03115</v>
      </c>
      <c r="G410" s="134" t="s">
        <v>311</v>
      </c>
    </row>
    <row r="411" spans="1:7" ht="76.5">
      <c r="A411" s="8" t="s">
        <v>20</v>
      </c>
      <c r="B411" s="8" t="s">
        <v>146</v>
      </c>
      <c r="C411" s="14">
        <v>23</v>
      </c>
      <c r="D411" s="12" t="s">
        <v>151</v>
      </c>
      <c r="E411" s="26"/>
      <c r="F411" s="15"/>
      <c r="G411" s="134" t="s">
        <v>311</v>
      </c>
    </row>
    <row r="412" spans="1:7" ht="76.5">
      <c r="A412" s="8" t="s">
        <v>20</v>
      </c>
      <c r="B412" s="8" t="s">
        <v>146</v>
      </c>
      <c r="C412" s="14">
        <v>24</v>
      </c>
      <c r="D412" s="12" t="s">
        <v>152</v>
      </c>
      <c r="E412" s="26">
        <v>50</v>
      </c>
      <c r="F412" s="15">
        <v>0.2712</v>
      </c>
      <c r="G412" s="134" t="s">
        <v>311</v>
      </c>
    </row>
    <row r="413" spans="1:7" ht="76.5">
      <c r="A413" s="8" t="s">
        <v>20</v>
      </c>
      <c r="B413" s="8" t="s">
        <v>146</v>
      </c>
      <c r="C413" s="14">
        <v>25</v>
      </c>
      <c r="D413" s="12" t="s">
        <v>153</v>
      </c>
      <c r="E413" s="26">
        <v>50</v>
      </c>
      <c r="F413" s="15">
        <v>0.2364</v>
      </c>
      <c r="G413" s="134" t="s">
        <v>311</v>
      </c>
    </row>
    <row r="414" spans="1:7" ht="76.5">
      <c r="A414" s="8" t="s">
        <v>20</v>
      </c>
      <c r="B414" s="8" t="s">
        <v>146</v>
      </c>
      <c r="C414" s="14">
        <v>26</v>
      </c>
      <c r="D414" s="12" t="s">
        <v>154</v>
      </c>
      <c r="E414" s="26">
        <v>50</v>
      </c>
      <c r="F414" s="15">
        <v>0.2987</v>
      </c>
      <c r="G414" s="134" t="s">
        <v>311</v>
      </c>
    </row>
    <row r="415" spans="1:7" ht="76.5">
      <c r="A415" s="8" t="s">
        <v>20</v>
      </c>
      <c r="B415" s="8" t="s">
        <v>146</v>
      </c>
      <c r="C415" s="14">
        <v>27</v>
      </c>
      <c r="D415" s="12" t="s">
        <v>155</v>
      </c>
      <c r="E415" s="26">
        <v>50</v>
      </c>
      <c r="F415" s="15">
        <v>0.6354</v>
      </c>
      <c r="G415" s="134" t="s">
        <v>311</v>
      </c>
    </row>
    <row r="416" spans="1:7" ht="76.5">
      <c r="A416" s="8" t="s">
        <v>20</v>
      </c>
      <c r="B416" s="8" t="s">
        <v>146</v>
      </c>
      <c r="C416" s="14">
        <v>28</v>
      </c>
      <c r="D416" s="12" t="s">
        <v>156</v>
      </c>
      <c r="E416" s="26">
        <v>710</v>
      </c>
      <c r="F416" s="15">
        <v>0.3811</v>
      </c>
      <c r="G416" s="134" t="s">
        <v>311</v>
      </c>
    </row>
    <row r="417" spans="1:7" ht="76.5">
      <c r="A417" s="8" t="s">
        <v>20</v>
      </c>
      <c r="B417" s="8" t="s">
        <v>146</v>
      </c>
      <c r="C417" s="14">
        <v>29</v>
      </c>
      <c r="D417" s="12" t="s">
        <v>157</v>
      </c>
      <c r="E417" s="26">
        <v>20</v>
      </c>
      <c r="F417" s="15">
        <v>0.25</v>
      </c>
      <c r="G417" s="134" t="s">
        <v>311</v>
      </c>
    </row>
    <row r="418" spans="1:7" ht="76.5">
      <c r="A418" s="8" t="s">
        <v>20</v>
      </c>
      <c r="B418" s="8" t="s">
        <v>146</v>
      </c>
      <c r="C418" s="14">
        <v>30</v>
      </c>
      <c r="D418" s="12" t="s">
        <v>139</v>
      </c>
      <c r="E418" s="26">
        <v>20</v>
      </c>
      <c r="F418" s="15">
        <v>0.29</v>
      </c>
      <c r="G418" s="134" t="s">
        <v>311</v>
      </c>
    </row>
    <row r="419" spans="1:7" ht="37.5" customHeight="1">
      <c r="A419" s="8" t="s">
        <v>20</v>
      </c>
      <c r="B419" s="8" t="s">
        <v>158</v>
      </c>
      <c r="C419" s="14">
        <v>31</v>
      </c>
      <c r="D419" s="12" t="s">
        <v>159</v>
      </c>
      <c r="E419" s="152">
        <v>2285</v>
      </c>
      <c r="F419" s="34">
        <v>1.3468</v>
      </c>
      <c r="G419" s="135" t="s">
        <v>311</v>
      </c>
    </row>
    <row r="420" spans="1:7" ht="76.5">
      <c r="A420" s="8" t="s">
        <v>20</v>
      </c>
      <c r="B420" s="8" t="s">
        <v>158</v>
      </c>
      <c r="C420" s="14">
        <v>32</v>
      </c>
      <c r="D420" s="12" t="s">
        <v>160</v>
      </c>
      <c r="E420" s="152">
        <v>2285</v>
      </c>
      <c r="F420" s="34">
        <v>1.2125</v>
      </c>
      <c r="G420" s="135" t="s">
        <v>311</v>
      </c>
    </row>
    <row r="421" spans="1:7" ht="76.5">
      <c r="A421" s="8" t="s">
        <v>20</v>
      </c>
      <c r="B421" s="8" t="s">
        <v>158</v>
      </c>
      <c r="C421" s="14">
        <v>33</v>
      </c>
      <c r="D421" s="12" t="s">
        <v>161</v>
      </c>
      <c r="E421" s="152">
        <v>2285</v>
      </c>
      <c r="F421" s="34">
        <v>3.254</v>
      </c>
      <c r="G421" s="135" t="s">
        <v>311</v>
      </c>
    </row>
    <row r="422" spans="1:7" ht="76.5">
      <c r="A422" s="8" t="s">
        <v>20</v>
      </c>
      <c r="B422" s="8" t="s">
        <v>158</v>
      </c>
      <c r="C422" s="14">
        <v>34</v>
      </c>
      <c r="D422" s="12" t="s">
        <v>162</v>
      </c>
      <c r="E422" s="152">
        <v>2285</v>
      </c>
      <c r="F422" s="34">
        <v>3.5875</v>
      </c>
      <c r="G422" s="135" t="s">
        <v>311</v>
      </c>
    </row>
    <row r="423" spans="1:7" ht="76.5">
      <c r="A423" s="8" t="s">
        <v>20</v>
      </c>
      <c r="B423" s="8" t="s">
        <v>158</v>
      </c>
      <c r="C423" s="14">
        <v>35</v>
      </c>
      <c r="D423" s="12" t="s">
        <v>163</v>
      </c>
      <c r="E423" s="152">
        <v>2285</v>
      </c>
      <c r="F423" s="34">
        <v>2.5282</v>
      </c>
      <c r="G423" s="135" t="s">
        <v>311</v>
      </c>
    </row>
    <row r="424" spans="1:7" ht="76.5">
      <c r="A424" s="8" t="s">
        <v>20</v>
      </c>
      <c r="B424" s="8" t="s">
        <v>158</v>
      </c>
      <c r="C424" s="14">
        <v>36</v>
      </c>
      <c r="D424" s="12" t="s">
        <v>164</v>
      </c>
      <c r="E424" s="152">
        <v>2285</v>
      </c>
      <c r="F424" s="34">
        <v>2.1614</v>
      </c>
      <c r="G424" s="135" t="s">
        <v>311</v>
      </c>
    </row>
    <row r="425" spans="1:7" ht="76.5">
      <c r="A425" s="8" t="s">
        <v>20</v>
      </c>
      <c r="B425" s="8" t="s">
        <v>158</v>
      </c>
      <c r="C425" s="14">
        <v>37</v>
      </c>
      <c r="D425" s="12" t="s">
        <v>165</v>
      </c>
      <c r="E425" s="152">
        <v>2285</v>
      </c>
      <c r="F425" s="34">
        <v>2.1614</v>
      </c>
      <c r="G425" s="135" t="s">
        <v>311</v>
      </c>
    </row>
    <row r="426" spans="1:7" ht="76.5">
      <c r="A426" s="8" t="s">
        <v>20</v>
      </c>
      <c r="B426" s="8" t="s">
        <v>158</v>
      </c>
      <c r="C426" s="14">
        <v>38</v>
      </c>
      <c r="D426" s="12" t="s">
        <v>166</v>
      </c>
      <c r="E426" s="152">
        <v>2285</v>
      </c>
      <c r="F426" s="34">
        <v>2.1314</v>
      </c>
      <c r="G426" s="135" t="s">
        <v>311</v>
      </c>
    </row>
    <row r="427" spans="1:7" ht="76.5">
      <c r="A427" s="8" t="s">
        <v>20</v>
      </c>
      <c r="B427" s="8" t="s">
        <v>158</v>
      </c>
      <c r="C427" s="14">
        <v>39</v>
      </c>
      <c r="D427" s="12" t="s">
        <v>167</v>
      </c>
      <c r="E427" s="152">
        <v>2285</v>
      </c>
      <c r="F427" s="34">
        <v>4.06</v>
      </c>
      <c r="G427" s="135" t="s">
        <v>311</v>
      </c>
    </row>
    <row r="428" spans="1:7" ht="76.5">
      <c r="A428" s="8" t="s">
        <v>20</v>
      </c>
      <c r="B428" s="8" t="s">
        <v>158</v>
      </c>
      <c r="C428" s="14">
        <v>40</v>
      </c>
      <c r="D428" s="12" t="s">
        <v>168</v>
      </c>
      <c r="E428" s="152">
        <v>2285</v>
      </c>
      <c r="F428" s="34">
        <v>4.1568</v>
      </c>
      <c r="G428" s="135" t="s">
        <v>311</v>
      </c>
    </row>
    <row r="429" spans="1:7" ht="76.5">
      <c r="A429" s="8" t="s">
        <v>20</v>
      </c>
      <c r="B429" s="8" t="s">
        <v>158</v>
      </c>
      <c r="C429" s="14">
        <v>41</v>
      </c>
      <c r="D429" s="12" t="s">
        <v>169</v>
      </c>
      <c r="E429" s="152">
        <v>2285</v>
      </c>
      <c r="F429" s="34">
        <v>4.1568</v>
      </c>
      <c r="G429" s="135" t="s">
        <v>311</v>
      </c>
    </row>
    <row r="430" spans="1:7" ht="76.5">
      <c r="A430" s="8" t="s">
        <v>20</v>
      </c>
      <c r="B430" s="8" t="s">
        <v>158</v>
      </c>
      <c r="C430" s="14">
        <v>42</v>
      </c>
      <c r="D430" s="12" t="s">
        <v>170</v>
      </c>
      <c r="E430" s="152">
        <v>2285</v>
      </c>
      <c r="F430" s="34">
        <v>3.62</v>
      </c>
      <c r="G430" s="135" t="s">
        <v>311</v>
      </c>
    </row>
    <row r="431" spans="1:7" ht="76.5">
      <c r="A431" s="8" t="s">
        <v>20</v>
      </c>
      <c r="B431" s="8" t="s">
        <v>158</v>
      </c>
      <c r="C431" s="14">
        <v>43</v>
      </c>
      <c r="D431" s="12" t="s">
        <v>171</v>
      </c>
      <c r="E431" s="152">
        <v>2285</v>
      </c>
      <c r="F431" s="34">
        <v>3.62</v>
      </c>
      <c r="G431" s="135" t="s">
        <v>311</v>
      </c>
    </row>
    <row r="432" spans="1:7" ht="76.5">
      <c r="A432" s="8" t="s">
        <v>20</v>
      </c>
      <c r="B432" s="8" t="s">
        <v>158</v>
      </c>
      <c r="C432" s="14">
        <v>44</v>
      </c>
      <c r="D432" s="12" t="s">
        <v>172</v>
      </c>
      <c r="E432" s="152">
        <v>2285</v>
      </c>
      <c r="F432" s="34">
        <v>3.62</v>
      </c>
      <c r="G432" s="135" t="s">
        <v>311</v>
      </c>
    </row>
    <row r="433" spans="1:7" ht="76.5">
      <c r="A433" s="8" t="s">
        <v>20</v>
      </c>
      <c r="B433" s="8" t="s">
        <v>158</v>
      </c>
      <c r="C433" s="14">
        <v>45</v>
      </c>
      <c r="D433" s="12" t="s">
        <v>173</v>
      </c>
      <c r="E433" s="152">
        <v>2285</v>
      </c>
      <c r="F433" s="34"/>
      <c r="G433" s="135" t="s">
        <v>311</v>
      </c>
    </row>
    <row r="434" spans="1:7" ht="76.5">
      <c r="A434" s="8" t="s">
        <v>20</v>
      </c>
      <c r="B434" s="8" t="s">
        <v>158</v>
      </c>
      <c r="C434" s="14">
        <v>46</v>
      </c>
      <c r="D434" s="12" t="s">
        <v>174</v>
      </c>
      <c r="E434" s="152">
        <v>2285</v>
      </c>
      <c r="F434" s="34"/>
      <c r="G434" s="135" t="s">
        <v>311</v>
      </c>
    </row>
    <row r="435" spans="1:7" ht="76.5">
      <c r="A435" s="8" t="s">
        <v>20</v>
      </c>
      <c r="B435" s="8" t="s">
        <v>158</v>
      </c>
      <c r="C435" s="14">
        <v>47</v>
      </c>
      <c r="D435" s="12" t="s">
        <v>175</v>
      </c>
      <c r="E435" s="152">
        <v>2285</v>
      </c>
      <c r="F435" s="34">
        <v>0.73</v>
      </c>
      <c r="G435" s="135" t="s">
        <v>311</v>
      </c>
    </row>
    <row r="436" spans="1:7" ht="38.25">
      <c r="A436" s="8" t="s">
        <v>21</v>
      </c>
      <c r="B436" s="8" t="s">
        <v>121</v>
      </c>
      <c r="C436" s="64">
        <v>1</v>
      </c>
      <c r="D436" s="71" t="s">
        <v>124</v>
      </c>
      <c r="E436" s="152">
        <v>26000</v>
      </c>
      <c r="F436" s="34"/>
      <c r="G436" s="136" t="s">
        <v>265</v>
      </c>
    </row>
    <row r="437" spans="1:7" ht="25.5">
      <c r="A437" s="8" t="s">
        <v>21</v>
      </c>
      <c r="B437" s="8" t="s">
        <v>121</v>
      </c>
      <c r="C437" s="64">
        <v>2</v>
      </c>
      <c r="D437" s="71" t="s">
        <v>125</v>
      </c>
      <c r="E437" s="152"/>
      <c r="F437" s="34"/>
      <c r="G437" s="136"/>
    </row>
    <row r="438" spans="1:7" ht="25.5">
      <c r="A438" s="8" t="s">
        <v>21</v>
      </c>
      <c r="B438" s="8" t="s">
        <v>121</v>
      </c>
      <c r="C438" s="64">
        <v>3</v>
      </c>
      <c r="D438" s="71" t="s">
        <v>126</v>
      </c>
      <c r="E438" s="152">
        <v>26000</v>
      </c>
      <c r="F438" s="34"/>
      <c r="G438" s="136"/>
    </row>
    <row r="439" spans="1:7" ht="25.5">
      <c r="A439" s="8" t="s">
        <v>21</v>
      </c>
      <c r="B439" s="8" t="s">
        <v>121</v>
      </c>
      <c r="C439" s="64">
        <v>4</v>
      </c>
      <c r="D439" s="71" t="s">
        <v>127</v>
      </c>
      <c r="E439" s="152">
        <v>1600</v>
      </c>
      <c r="F439" s="34"/>
      <c r="G439" s="136"/>
    </row>
    <row r="440" spans="1:7" ht="25.5">
      <c r="A440" s="8" t="s">
        <v>21</v>
      </c>
      <c r="B440" s="8" t="s">
        <v>121</v>
      </c>
      <c r="C440" s="64">
        <v>5</v>
      </c>
      <c r="D440" s="71" t="s">
        <v>128</v>
      </c>
      <c r="E440" s="152">
        <v>7000</v>
      </c>
      <c r="F440" s="34"/>
      <c r="G440" s="136"/>
    </row>
    <row r="441" spans="1:7" ht="25.5">
      <c r="A441" s="8" t="s">
        <v>21</v>
      </c>
      <c r="B441" s="8" t="s">
        <v>121</v>
      </c>
      <c r="C441" s="64">
        <v>6</v>
      </c>
      <c r="D441" s="71" t="s">
        <v>129</v>
      </c>
      <c r="E441" s="152">
        <v>36000</v>
      </c>
      <c r="F441" s="34"/>
      <c r="G441" s="136" t="s">
        <v>266</v>
      </c>
    </row>
    <row r="442" spans="1:7" ht="25.5">
      <c r="A442" s="8" t="s">
        <v>21</v>
      </c>
      <c r="B442" s="8" t="s">
        <v>121</v>
      </c>
      <c r="C442" s="64">
        <v>7</v>
      </c>
      <c r="D442" s="71" t="s">
        <v>130</v>
      </c>
      <c r="E442" s="152">
        <v>500</v>
      </c>
      <c r="F442" s="34"/>
      <c r="G442" s="136"/>
    </row>
    <row r="443" spans="1:7" ht="25.5">
      <c r="A443" s="8" t="s">
        <v>21</v>
      </c>
      <c r="B443" s="8" t="s">
        <v>121</v>
      </c>
      <c r="C443" s="64">
        <v>8</v>
      </c>
      <c r="D443" s="71" t="s">
        <v>131</v>
      </c>
      <c r="E443" s="152">
        <v>40000</v>
      </c>
      <c r="F443" s="34"/>
      <c r="G443" s="136" t="s">
        <v>267</v>
      </c>
    </row>
    <row r="444" spans="1:7" ht="25.5">
      <c r="A444" s="8" t="s">
        <v>21</v>
      </c>
      <c r="B444" s="8" t="s">
        <v>121</v>
      </c>
      <c r="C444" s="64">
        <v>9</v>
      </c>
      <c r="D444" s="71" t="s">
        <v>132</v>
      </c>
      <c r="E444" s="152">
        <v>200</v>
      </c>
      <c r="F444" s="34"/>
      <c r="G444" s="136"/>
    </row>
    <row r="445" spans="1:7" ht="25.5">
      <c r="A445" s="8" t="s">
        <v>21</v>
      </c>
      <c r="B445" s="8" t="s">
        <v>121</v>
      </c>
      <c r="C445" s="64">
        <v>10</v>
      </c>
      <c r="D445" s="71" t="s">
        <v>133</v>
      </c>
      <c r="E445" s="152">
        <v>4500</v>
      </c>
      <c r="F445" s="34"/>
      <c r="G445" s="136"/>
    </row>
    <row r="446" spans="1:7" ht="25.5">
      <c r="A446" s="8" t="s">
        <v>21</v>
      </c>
      <c r="B446" s="8" t="s">
        <v>121</v>
      </c>
      <c r="C446" s="64">
        <v>11</v>
      </c>
      <c r="D446" s="71" t="s">
        <v>134</v>
      </c>
      <c r="E446" s="152">
        <v>300</v>
      </c>
      <c r="F446" s="34"/>
      <c r="G446" s="136" t="s">
        <v>268</v>
      </c>
    </row>
    <row r="447" spans="1:7" ht="38.25">
      <c r="A447" s="8" t="s">
        <v>21</v>
      </c>
      <c r="B447" s="8" t="s">
        <v>121</v>
      </c>
      <c r="C447" s="64">
        <v>12</v>
      </c>
      <c r="D447" s="71" t="s">
        <v>135</v>
      </c>
      <c r="E447" s="152">
        <v>11000</v>
      </c>
      <c r="F447" s="34"/>
      <c r="G447" s="136" t="s">
        <v>269</v>
      </c>
    </row>
    <row r="448" spans="1:7" ht="38.25">
      <c r="A448" s="8" t="s">
        <v>21</v>
      </c>
      <c r="B448" s="8" t="s">
        <v>121</v>
      </c>
      <c r="C448" s="64">
        <v>13</v>
      </c>
      <c r="D448" s="71" t="s">
        <v>136</v>
      </c>
      <c r="E448" s="152">
        <v>700</v>
      </c>
      <c r="F448" s="34"/>
      <c r="G448" s="136" t="s">
        <v>270</v>
      </c>
    </row>
    <row r="449" spans="1:7" ht="25.5">
      <c r="A449" s="8" t="s">
        <v>21</v>
      </c>
      <c r="B449" s="8" t="s">
        <v>121</v>
      </c>
      <c r="C449" s="64">
        <v>14</v>
      </c>
      <c r="D449" s="71" t="s">
        <v>137</v>
      </c>
      <c r="E449" s="152">
        <v>700</v>
      </c>
      <c r="F449" s="34"/>
      <c r="G449" s="136" t="s">
        <v>271</v>
      </c>
    </row>
    <row r="450" spans="1:7" ht="25.5">
      <c r="A450" s="8" t="s">
        <v>21</v>
      </c>
      <c r="B450" s="8" t="s">
        <v>121</v>
      </c>
      <c r="C450" s="64">
        <v>15</v>
      </c>
      <c r="D450" s="71" t="s">
        <v>138</v>
      </c>
      <c r="E450" s="152">
        <v>200</v>
      </c>
      <c r="F450" s="34"/>
      <c r="G450" s="136" t="s">
        <v>272</v>
      </c>
    </row>
    <row r="451" spans="1:7" ht="25.5">
      <c r="A451" s="8" t="s">
        <v>21</v>
      </c>
      <c r="B451" s="8" t="s">
        <v>121</v>
      </c>
      <c r="C451" s="64">
        <v>16</v>
      </c>
      <c r="D451" s="71" t="s">
        <v>139</v>
      </c>
      <c r="E451" s="152"/>
      <c r="F451" s="34"/>
      <c r="G451" s="136"/>
    </row>
    <row r="452" spans="1:7" ht="38.25">
      <c r="A452" s="8" t="s">
        <v>21</v>
      </c>
      <c r="B452" s="8" t="s">
        <v>121</v>
      </c>
      <c r="C452" s="64">
        <v>17</v>
      </c>
      <c r="D452" s="71" t="s">
        <v>140</v>
      </c>
      <c r="E452" s="152">
        <v>1500</v>
      </c>
      <c r="F452" s="34"/>
      <c r="G452" s="136" t="s">
        <v>273</v>
      </c>
    </row>
    <row r="453" spans="1:7" ht="51">
      <c r="A453" s="8" t="s">
        <v>21</v>
      </c>
      <c r="B453" s="8" t="s">
        <v>121</v>
      </c>
      <c r="C453" s="64">
        <v>18</v>
      </c>
      <c r="D453" s="71" t="s">
        <v>141</v>
      </c>
      <c r="E453" s="152">
        <v>2</v>
      </c>
      <c r="F453" s="34"/>
      <c r="G453" s="136" t="s">
        <v>312</v>
      </c>
    </row>
    <row r="454" spans="1:7" ht="15">
      <c r="A454" s="8" t="s">
        <v>21</v>
      </c>
      <c r="B454" s="8" t="s">
        <v>146</v>
      </c>
      <c r="C454" s="14">
        <v>19</v>
      </c>
      <c r="D454" s="12" t="s">
        <v>147</v>
      </c>
      <c r="E454" s="26">
        <v>5000</v>
      </c>
      <c r="F454" s="158"/>
      <c r="G454" s="67"/>
    </row>
    <row r="455" spans="1:7" ht="38.25">
      <c r="A455" s="8" t="s">
        <v>21</v>
      </c>
      <c r="B455" s="8" t="s">
        <v>146</v>
      </c>
      <c r="C455" s="14">
        <v>20</v>
      </c>
      <c r="D455" s="12" t="s">
        <v>148</v>
      </c>
      <c r="E455" s="26">
        <v>22000</v>
      </c>
      <c r="F455" s="158"/>
      <c r="G455" s="63" t="s">
        <v>274</v>
      </c>
    </row>
    <row r="456" spans="1:7" ht="38.25">
      <c r="A456" s="8" t="s">
        <v>21</v>
      </c>
      <c r="B456" s="8" t="s">
        <v>146</v>
      </c>
      <c r="C456" s="14">
        <v>21</v>
      </c>
      <c r="D456" s="12" t="s">
        <v>149</v>
      </c>
      <c r="E456" s="26">
        <v>22000</v>
      </c>
      <c r="F456" s="158"/>
      <c r="G456" s="63" t="s">
        <v>274</v>
      </c>
    </row>
    <row r="457" spans="1:7" ht="15">
      <c r="A457" s="8" t="s">
        <v>21</v>
      </c>
      <c r="B457" s="8" t="s">
        <v>146</v>
      </c>
      <c r="C457" s="14">
        <v>22</v>
      </c>
      <c r="D457" s="12" t="s">
        <v>150</v>
      </c>
      <c r="E457" s="26">
        <v>2000</v>
      </c>
      <c r="F457" s="158"/>
      <c r="G457" s="67"/>
    </row>
    <row r="458" spans="1:7" ht="15">
      <c r="A458" s="8" t="s">
        <v>21</v>
      </c>
      <c r="B458" s="8" t="s">
        <v>146</v>
      </c>
      <c r="C458" s="14">
        <v>23</v>
      </c>
      <c r="D458" s="12" t="s">
        <v>151</v>
      </c>
      <c r="E458" s="26">
        <v>2000</v>
      </c>
      <c r="F458" s="158"/>
      <c r="G458" s="67"/>
    </row>
    <row r="459" spans="1:7" ht="15">
      <c r="A459" s="8" t="s">
        <v>21</v>
      </c>
      <c r="B459" s="8" t="s">
        <v>146</v>
      </c>
      <c r="C459" s="14">
        <v>24</v>
      </c>
      <c r="D459" s="12" t="s">
        <v>152</v>
      </c>
      <c r="E459" s="26">
        <v>500</v>
      </c>
      <c r="F459" s="158"/>
      <c r="G459" s="67"/>
    </row>
    <row r="460" spans="1:7" ht="15">
      <c r="A460" s="8" t="s">
        <v>21</v>
      </c>
      <c r="B460" s="8" t="s">
        <v>146</v>
      </c>
      <c r="C460" s="14">
        <v>25</v>
      </c>
      <c r="D460" s="12" t="s">
        <v>153</v>
      </c>
      <c r="E460" s="26">
        <v>500</v>
      </c>
      <c r="F460" s="158"/>
      <c r="G460" s="67"/>
    </row>
    <row r="461" spans="1:7" ht="15">
      <c r="A461" s="8" t="s">
        <v>21</v>
      </c>
      <c r="B461" s="8" t="s">
        <v>146</v>
      </c>
      <c r="C461" s="14">
        <v>26</v>
      </c>
      <c r="D461" s="12" t="s">
        <v>154</v>
      </c>
      <c r="E461" s="26">
        <v>500</v>
      </c>
      <c r="F461" s="158"/>
      <c r="G461" s="67"/>
    </row>
    <row r="462" spans="1:7" ht="15">
      <c r="A462" s="8" t="s">
        <v>21</v>
      </c>
      <c r="B462" s="8" t="s">
        <v>146</v>
      </c>
      <c r="C462" s="14">
        <v>27</v>
      </c>
      <c r="D462" s="12" t="s">
        <v>155</v>
      </c>
      <c r="E462" s="26">
        <v>500</v>
      </c>
      <c r="F462" s="158"/>
      <c r="G462" s="67"/>
    </row>
    <row r="463" spans="1:7" ht="25.5">
      <c r="A463" s="8" t="s">
        <v>21</v>
      </c>
      <c r="B463" s="8" t="s">
        <v>146</v>
      </c>
      <c r="C463" s="14">
        <v>28</v>
      </c>
      <c r="D463" s="12" t="s">
        <v>156</v>
      </c>
      <c r="E463" s="26">
        <v>100</v>
      </c>
      <c r="F463" s="158"/>
      <c r="G463" s="67"/>
    </row>
    <row r="464" spans="1:7" ht="15">
      <c r="A464" s="8" t="s">
        <v>21</v>
      </c>
      <c r="B464" s="8" t="s">
        <v>146</v>
      </c>
      <c r="C464" s="14">
        <v>29</v>
      </c>
      <c r="D464" s="12" t="s">
        <v>157</v>
      </c>
      <c r="E464" s="26">
        <v>100</v>
      </c>
      <c r="F464" s="158"/>
      <c r="G464" s="67"/>
    </row>
    <row r="465" spans="1:7" ht="15">
      <c r="A465" s="8" t="s">
        <v>21</v>
      </c>
      <c r="B465" s="8" t="s">
        <v>146</v>
      </c>
      <c r="C465" s="14">
        <v>30</v>
      </c>
      <c r="D465" s="12" t="s">
        <v>139</v>
      </c>
      <c r="E465" s="26">
        <v>100</v>
      </c>
      <c r="F465" s="158"/>
      <c r="G465" s="67"/>
    </row>
    <row r="466" spans="1:7" ht="38.25">
      <c r="A466" s="8" t="s">
        <v>21</v>
      </c>
      <c r="B466" s="8" t="s">
        <v>158</v>
      </c>
      <c r="C466" s="14">
        <v>31</v>
      </c>
      <c r="D466" s="12" t="s">
        <v>159</v>
      </c>
      <c r="E466" s="153">
        <v>500</v>
      </c>
      <c r="F466" s="159"/>
      <c r="G466" s="137"/>
    </row>
    <row r="467" spans="1:7" ht="38.25">
      <c r="A467" s="8" t="s">
        <v>21</v>
      </c>
      <c r="B467" s="8" t="s">
        <v>158</v>
      </c>
      <c r="C467" s="14">
        <v>32</v>
      </c>
      <c r="D467" s="12" t="s">
        <v>160</v>
      </c>
      <c r="E467" s="26">
        <v>500</v>
      </c>
      <c r="F467" s="158"/>
      <c r="G467" s="67"/>
    </row>
    <row r="468" spans="1:7" ht="38.25">
      <c r="A468" s="8" t="s">
        <v>21</v>
      </c>
      <c r="B468" s="8" t="s">
        <v>158</v>
      </c>
      <c r="C468" s="14">
        <v>33</v>
      </c>
      <c r="D468" s="12" t="s">
        <v>161</v>
      </c>
      <c r="E468" s="26">
        <v>300</v>
      </c>
      <c r="F468" s="158"/>
      <c r="G468" s="63" t="s">
        <v>275</v>
      </c>
    </row>
    <row r="469" spans="1:7" ht="38.25">
      <c r="A469" s="8" t="s">
        <v>21</v>
      </c>
      <c r="B469" s="8" t="s">
        <v>158</v>
      </c>
      <c r="C469" s="14">
        <v>34</v>
      </c>
      <c r="D469" s="12" t="s">
        <v>162</v>
      </c>
      <c r="E469" s="26">
        <v>300</v>
      </c>
      <c r="F469" s="158"/>
      <c r="G469" s="63"/>
    </row>
    <row r="470" spans="1:7" ht="38.25">
      <c r="A470" s="8" t="s">
        <v>21</v>
      </c>
      <c r="B470" s="8" t="s">
        <v>158</v>
      </c>
      <c r="C470" s="14">
        <v>35</v>
      </c>
      <c r="D470" s="12" t="s">
        <v>163</v>
      </c>
      <c r="E470" s="26">
        <v>500</v>
      </c>
      <c r="F470" s="158"/>
      <c r="G470" s="63"/>
    </row>
    <row r="471" spans="1:7" ht="38.25">
      <c r="A471" s="8" t="s">
        <v>21</v>
      </c>
      <c r="B471" s="8" t="s">
        <v>158</v>
      </c>
      <c r="C471" s="14">
        <v>36</v>
      </c>
      <c r="D471" s="12" t="s">
        <v>164</v>
      </c>
      <c r="E471" s="26">
        <v>200</v>
      </c>
      <c r="F471" s="158"/>
      <c r="G471" s="63"/>
    </row>
    <row r="472" spans="1:7" ht="38.25">
      <c r="A472" s="8" t="s">
        <v>21</v>
      </c>
      <c r="B472" s="8" t="s">
        <v>158</v>
      </c>
      <c r="C472" s="14">
        <v>37</v>
      </c>
      <c r="D472" s="12" t="s">
        <v>165</v>
      </c>
      <c r="E472" s="26">
        <v>200</v>
      </c>
      <c r="F472" s="158"/>
      <c r="G472" s="63"/>
    </row>
    <row r="473" spans="1:7" ht="38.25">
      <c r="A473" s="8" t="s">
        <v>21</v>
      </c>
      <c r="B473" s="8" t="s">
        <v>158</v>
      </c>
      <c r="C473" s="14">
        <v>38</v>
      </c>
      <c r="D473" s="12" t="s">
        <v>166</v>
      </c>
      <c r="E473" s="26">
        <v>300</v>
      </c>
      <c r="F473" s="158"/>
      <c r="G473" s="63"/>
    </row>
    <row r="474" spans="1:7" ht="38.25">
      <c r="A474" s="8" t="s">
        <v>21</v>
      </c>
      <c r="B474" s="8" t="s">
        <v>158</v>
      </c>
      <c r="C474" s="14">
        <v>39</v>
      </c>
      <c r="D474" s="12" t="s">
        <v>167</v>
      </c>
      <c r="E474" s="26">
        <v>300</v>
      </c>
      <c r="F474" s="158"/>
      <c r="G474" s="63"/>
    </row>
    <row r="475" spans="1:7" ht="38.25">
      <c r="A475" s="8" t="s">
        <v>21</v>
      </c>
      <c r="B475" s="8" t="s">
        <v>158</v>
      </c>
      <c r="C475" s="14">
        <v>40</v>
      </c>
      <c r="D475" s="12" t="s">
        <v>168</v>
      </c>
      <c r="E475" s="26">
        <v>300</v>
      </c>
      <c r="F475" s="158"/>
      <c r="G475" s="63" t="s">
        <v>275</v>
      </c>
    </row>
    <row r="476" spans="1:7" ht="38.25">
      <c r="A476" s="8" t="s">
        <v>21</v>
      </c>
      <c r="B476" s="8" t="s">
        <v>158</v>
      </c>
      <c r="C476" s="14">
        <v>41</v>
      </c>
      <c r="D476" s="12" t="s">
        <v>169</v>
      </c>
      <c r="E476" s="26">
        <v>300</v>
      </c>
      <c r="F476" s="158"/>
      <c r="G476" s="63" t="s">
        <v>275</v>
      </c>
    </row>
    <row r="477" spans="1:7" ht="38.25">
      <c r="A477" s="8" t="s">
        <v>21</v>
      </c>
      <c r="B477" s="8" t="s">
        <v>158</v>
      </c>
      <c r="C477" s="14">
        <v>42</v>
      </c>
      <c r="D477" s="12" t="s">
        <v>170</v>
      </c>
      <c r="E477" s="26">
        <v>200</v>
      </c>
      <c r="F477" s="158"/>
      <c r="G477" s="67"/>
    </row>
    <row r="478" spans="1:7" ht="38.25">
      <c r="A478" s="8" t="s">
        <v>21</v>
      </c>
      <c r="B478" s="8" t="s">
        <v>158</v>
      </c>
      <c r="C478" s="14">
        <v>43</v>
      </c>
      <c r="D478" s="12" t="s">
        <v>171</v>
      </c>
      <c r="E478" s="26">
        <v>200</v>
      </c>
      <c r="F478" s="158"/>
      <c r="G478" s="67"/>
    </row>
    <row r="479" spans="1:7" ht="38.25">
      <c r="A479" s="8" t="s">
        <v>21</v>
      </c>
      <c r="B479" s="8" t="s">
        <v>158</v>
      </c>
      <c r="C479" s="14">
        <v>44</v>
      </c>
      <c r="D479" s="12" t="s">
        <v>172</v>
      </c>
      <c r="E479" s="26">
        <v>200</v>
      </c>
      <c r="F479" s="158"/>
      <c r="G479" s="67"/>
    </row>
    <row r="480" spans="1:7" ht="38.25">
      <c r="A480" s="8" t="s">
        <v>21</v>
      </c>
      <c r="B480" s="8" t="s">
        <v>158</v>
      </c>
      <c r="C480" s="14">
        <v>45</v>
      </c>
      <c r="D480" s="12" t="s">
        <v>173</v>
      </c>
      <c r="E480" s="26">
        <v>200</v>
      </c>
      <c r="F480" s="158"/>
      <c r="G480" s="67"/>
    </row>
    <row r="481" spans="1:7" ht="38.25">
      <c r="A481" s="8" t="s">
        <v>21</v>
      </c>
      <c r="B481" s="8" t="s">
        <v>158</v>
      </c>
      <c r="C481" s="14">
        <v>46</v>
      </c>
      <c r="D481" s="12" t="s">
        <v>174</v>
      </c>
      <c r="E481" s="26">
        <v>200</v>
      </c>
      <c r="F481" s="158"/>
      <c r="G481" s="67"/>
    </row>
    <row r="482" spans="1:7" ht="38.25">
      <c r="A482" s="8" t="s">
        <v>21</v>
      </c>
      <c r="B482" s="8" t="s">
        <v>158</v>
      </c>
      <c r="C482" s="14">
        <v>47</v>
      </c>
      <c r="D482" s="12" t="s">
        <v>175</v>
      </c>
      <c r="E482" s="26">
        <v>200</v>
      </c>
      <c r="F482" s="158"/>
      <c r="G482" s="67"/>
    </row>
    <row r="483" spans="1:7" ht="25.5">
      <c r="A483" s="8" t="s">
        <v>22</v>
      </c>
      <c r="B483" s="8" t="s">
        <v>121</v>
      </c>
      <c r="C483" s="64">
        <v>1</v>
      </c>
      <c r="D483" s="71" t="s">
        <v>124</v>
      </c>
      <c r="E483" s="26">
        <v>16600</v>
      </c>
      <c r="F483" s="15"/>
      <c r="G483" s="136"/>
    </row>
    <row r="484" spans="1:7" ht="25.5">
      <c r="A484" s="8" t="s">
        <v>22</v>
      </c>
      <c r="B484" s="8" t="s">
        <v>121</v>
      </c>
      <c r="C484" s="64">
        <v>2</v>
      </c>
      <c r="D484" s="71" t="s">
        <v>125</v>
      </c>
      <c r="E484" s="26"/>
      <c r="F484" s="15"/>
      <c r="G484" s="136"/>
    </row>
    <row r="485" spans="1:7" ht="25.5">
      <c r="A485" s="8" t="s">
        <v>22</v>
      </c>
      <c r="B485" s="8" t="s">
        <v>121</v>
      </c>
      <c r="C485" s="64">
        <v>3</v>
      </c>
      <c r="D485" s="71" t="s">
        <v>126</v>
      </c>
      <c r="E485" s="26">
        <v>16600</v>
      </c>
      <c r="F485" s="15"/>
      <c r="G485" s="136"/>
    </row>
    <row r="486" spans="1:7" ht="25.5">
      <c r="A486" s="8" t="s">
        <v>22</v>
      </c>
      <c r="B486" s="8" t="s">
        <v>121</v>
      </c>
      <c r="C486" s="64">
        <v>4</v>
      </c>
      <c r="D486" s="71" t="s">
        <v>127</v>
      </c>
      <c r="E486" s="26">
        <v>2800</v>
      </c>
      <c r="F486" s="15"/>
      <c r="G486" s="136"/>
    </row>
    <row r="487" spans="1:7" ht="25.5">
      <c r="A487" s="8" t="s">
        <v>22</v>
      </c>
      <c r="B487" s="8" t="s">
        <v>121</v>
      </c>
      <c r="C487" s="64">
        <v>5</v>
      </c>
      <c r="D487" s="71" t="s">
        <v>128</v>
      </c>
      <c r="E487" s="26">
        <v>6000</v>
      </c>
      <c r="F487" s="15"/>
      <c r="G487" s="136"/>
    </row>
    <row r="488" spans="1:7" ht="25.5">
      <c r="A488" s="8" t="s">
        <v>22</v>
      </c>
      <c r="B488" s="8" t="s">
        <v>121</v>
      </c>
      <c r="C488" s="64">
        <v>6</v>
      </c>
      <c r="D488" s="71" t="s">
        <v>129</v>
      </c>
      <c r="E488" s="26">
        <v>17400</v>
      </c>
      <c r="F488" s="15"/>
      <c r="G488" s="136"/>
    </row>
    <row r="489" spans="1:7" ht="25.5">
      <c r="A489" s="8" t="s">
        <v>22</v>
      </c>
      <c r="B489" s="8" t="s">
        <v>121</v>
      </c>
      <c r="C489" s="64">
        <v>7</v>
      </c>
      <c r="D489" s="71" t="s">
        <v>130</v>
      </c>
      <c r="E489" s="26">
        <v>1000</v>
      </c>
      <c r="F489" s="15"/>
      <c r="G489" s="136"/>
    </row>
    <row r="490" spans="1:7" ht="25.5">
      <c r="A490" s="8" t="s">
        <v>22</v>
      </c>
      <c r="B490" s="8" t="s">
        <v>121</v>
      </c>
      <c r="C490" s="64">
        <v>8</v>
      </c>
      <c r="D490" s="71" t="s">
        <v>131</v>
      </c>
      <c r="E490" s="26">
        <v>35000</v>
      </c>
      <c r="F490" s="15"/>
      <c r="G490" s="136"/>
    </row>
    <row r="491" spans="1:7" ht="25.5">
      <c r="A491" s="8" t="s">
        <v>22</v>
      </c>
      <c r="B491" s="8" t="s">
        <v>121</v>
      </c>
      <c r="C491" s="64">
        <v>9</v>
      </c>
      <c r="D491" s="71" t="s">
        <v>132</v>
      </c>
      <c r="E491" s="26">
        <v>1000</v>
      </c>
      <c r="F491" s="15"/>
      <c r="G491" s="136"/>
    </row>
    <row r="492" spans="1:7" ht="25.5">
      <c r="A492" s="8" t="s">
        <v>22</v>
      </c>
      <c r="B492" s="8" t="s">
        <v>121</v>
      </c>
      <c r="C492" s="64">
        <v>10</v>
      </c>
      <c r="D492" s="71" t="s">
        <v>133</v>
      </c>
      <c r="E492" s="26">
        <v>15000</v>
      </c>
      <c r="F492" s="15"/>
      <c r="G492" s="136"/>
    </row>
    <row r="493" spans="1:7" ht="25.5">
      <c r="A493" s="8" t="s">
        <v>22</v>
      </c>
      <c r="B493" s="8" t="s">
        <v>121</v>
      </c>
      <c r="C493" s="64">
        <v>11</v>
      </c>
      <c r="D493" s="71" t="s">
        <v>134</v>
      </c>
      <c r="E493" s="26">
        <v>3000</v>
      </c>
      <c r="F493" s="15"/>
      <c r="G493" s="136"/>
    </row>
    <row r="494" spans="1:7" ht="25.5">
      <c r="A494" s="8" t="s">
        <v>22</v>
      </c>
      <c r="B494" s="8" t="s">
        <v>121</v>
      </c>
      <c r="C494" s="64">
        <v>12</v>
      </c>
      <c r="D494" s="71" t="s">
        <v>135</v>
      </c>
      <c r="E494" s="26">
        <v>7000</v>
      </c>
      <c r="F494" s="15"/>
      <c r="G494" s="136"/>
    </row>
    <row r="495" spans="1:7" ht="25.5">
      <c r="A495" s="8" t="s">
        <v>22</v>
      </c>
      <c r="B495" s="8" t="s">
        <v>121</v>
      </c>
      <c r="C495" s="64">
        <v>13</v>
      </c>
      <c r="D495" s="71" t="s">
        <v>136</v>
      </c>
      <c r="E495" s="26">
        <v>2</v>
      </c>
      <c r="F495" s="15"/>
      <c r="G495" s="136" t="s">
        <v>313</v>
      </c>
    </row>
    <row r="496" spans="1:7" ht="25.5">
      <c r="A496" s="8" t="s">
        <v>22</v>
      </c>
      <c r="B496" s="8" t="s">
        <v>121</v>
      </c>
      <c r="C496" s="64">
        <v>14</v>
      </c>
      <c r="D496" s="71" t="s">
        <v>137</v>
      </c>
      <c r="E496" s="26">
        <v>1</v>
      </c>
      <c r="F496" s="15"/>
      <c r="G496" s="136" t="s">
        <v>313</v>
      </c>
    </row>
    <row r="497" spans="1:7" ht="25.5">
      <c r="A497" s="8" t="s">
        <v>22</v>
      </c>
      <c r="B497" s="8" t="s">
        <v>121</v>
      </c>
      <c r="C497" s="64">
        <v>15</v>
      </c>
      <c r="D497" s="71" t="s">
        <v>138</v>
      </c>
      <c r="E497" s="26"/>
      <c r="F497" s="15"/>
      <c r="G497" s="136"/>
    </row>
    <row r="498" spans="1:7" ht="25.5">
      <c r="A498" s="8" t="s">
        <v>22</v>
      </c>
      <c r="B498" s="8" t="s">
        <v>121</v>
      </c>
      <c r="C498" s="64">
        <v>16</v>
      </c>
      <c r="D498" s="71" t="s">
        <v>139</v>
      </c>
      <c r="E498" s="26">
        <v>50</v>
      </c>
      <c r="F498" s="15"/>
      <c r="G498" s="136"/>
    </row>
    <row r="499" spans="1:7" ht="38.25">
      <c r="A499" s="8" t="s">
        <v>22</v>
      </c>
      <c r="B499" s="8" t="s">
        <v>121</v>
      </c>
      <c r="C499" s="64">
        <v>17</v>
      </c>
      <c r="D499" s="71" t="s">
        <v>140</v>
      </c>
      <c r="E499" s="26">
        <v>300</v>
      </c>
      <c r="F499" s="15"/>
      <c r="G499" s="136"/>
    </row>
    <row r="500" spans="1:7" ht="25.5">
      <c r="A500" s="8" t="s">
        <v>22</v>
      </c>
      <c r="B500" s="8" t="s">
        <v>121</v>
      </c>
      <c r="C500" s="64">
        <v>18</v>
      </c>
      <c r="D500" s="71" t="s">
        <v>141</v>
      </c>
      <c r="E500" s="26">
        <v>1</v>
      </c>
      <c r="F500" s="15"/>
      <c r="G500" s="136"/>
    </row>
    <row r="501" spans="1:7" ht="15">
      <c r="A501" s="8" t="s">
        <v>22</v>
      </c>
      <c r="B501" s="8" t="s">
        <v>146</v>
      </c>
      <c r="C501" s="14">
        <v>19</v>
      </c>
      <c r="D501" s="12" t="s">
        <v>147</v>
      </c>
      <c r="E501" s="26">
        <v>400</v>
      </c>
      <c r="F501" s="158"/>
      <c r="G501" s="67"/>
    </row>
    <row r="502" spans="1:7" ht="15">
      <c r="A502" s="8" t="s">
        <v>22</v>
      </c>
      <c r="B502" s="8" t="s">
        <v>146</v>
      </c>
      <c r="C502" s="14">
        <v>20</v>
      </c>
      <c r="D502" s="12" t="s">
        <v>148</v>
      </c>
      <c r="E502" s="26">
        <v>16000</v>
      </c>
      <c r="F502" s="158"/>
      <c r="G502" s="63"/>
    </row>
    <row r="503" spans="1:7" ht="15">
      <c r="A503" s="8" t="s">
        <v>22</v>
      </c>
      <c r="B503" s="8" t="s">
        <v>146</v>
      </c>
      <c r="C503" s="14">
        <v>21</v>
      </c>
      <c r="D503" s="12" t="s">
        <v>149</v>
      </c>
      <c r="E503" s="26">
        <v>16000</v>
      </c>
      <c r="F503" s="158"/>
      <c r="G503" s="63"/>
    </row>
    <row r="504" spans="1:7" ht="15">
      <c r="A504" s="8" t="s">
        <v>22</v>
      </c>
      <c r="B504" s="8" t="s">
        <v>146</v>
      </c>
      <c r="C504" s="14">
        <v>22</v>
      </c>
      <c r="D504" s="12" t="s">
        <v>150</v>
      </c>
      <c r="E504" s="26">
        <v>3000</v>
      </c>
      <c r="F504" s="158"/>
      <c r="G504" s="67"/>
    </row>
    <row r="505" spans="1:7" ht="15">
      <c r="A505" s="8" t="s">
        <v>22</v>
      </c>
      <c r="B505" s="8" t="s">
        <v>146</v>
      </c>
      <c r="C505" s="14">
        <v>23</v>
      </c>
      <c r="D505" s="12" t="s">
        <v>151</v>
      </c>
      <c r="E505" s="26">
        <v>300</v>
      </c>
      <c r="F505" s="158"/>
      <c r="G505" s="67"/>
    </row>
    <row r="506" spans="1:7" ht="15">
      <c r="A506" s="8" t="s">
        <v>22</v>
      </c>
      <c r="B506" s="8" t="s">
        <v>146</v>
      </c>
      <c r="C506" s="14">
        <v>24</v>
      </c>
      <c r="D506" s="12" t="s">
        <v>152</v>
      </c>
      <c r="E506" s="26">
        <v>900</v>
      </c>
      <c r="F506" s="158"/>
      <c r="G506" s="67"/>
    </row>
    <row r="507" spans="1:7" ht="15">
      <c r="A507" s="8" t="s">
        <v>22</v>
      </c>
      <c r="B507" s="8" t="s">
        <v>146</v>
      </c>
      <c r="C507" s="14">
        <v>25</v>
      </c>
      <c r="D507" s="12" t="s">
        <v>153</v>
      </c>
      <c r="E507" s="26">
        <v>900</v>
      </c>
      <c r="F507" s="158"/>
      <c r="G507" s="67"/>
    </row>
    <row r="508" spans="1:7" ht="15">
      <c r="A508" s="8" t="s">
        <v>22</v>
      </c>
      <c r="B508" s="8" t="s">
        <v>146</v>
      </c>
      <c r="C508" s="14">
        <v>26</v>
      </c>
      <c r="D508" s="12" t="s">
        <v>154</v>
      </c>
      <c r="E508" s="26">
        <v>900</v>
      </c>
      <c r="F508" s="158"/>
      <c r="G508" s="67"/>
    </row>
    <row r="509" spans="1:7" ht="15">
      <c r="A509" s="8" t="s">
        <v>22</v>
      </c>
      <c r="B509" s="8" t="s">
        <v>146</v>
      </c>
      <c r="C509" s="14">
        <v>27</v>
      </c>
      <c r="D509" s="12" t="s">
        <v>155</v>
      </c>
      <c r="E509" s="26">
        <v>900</v>
      </c>
      <c r="F509" s="158"/>
      <c r="G509" s="67"/>
    </row>
    <row r="510" spans="1:7" ht="25.5">
      <c r="A510" s="8" t="s">
        <v>22</v>
      </c>
      <c r="B510" s="8" t="s">
        <v>146</v>
      </c>
      <c r="C510" s="14">
        <v>28</v>
      </c>
      <c r="D510" s="12" t="s">
        <v>156</v>
      </c>
      <c r="E510" s="26">
        <v>600</v>
      </c>
      <c r="F510" s="158"/>
      <c r="G510" s="67"/>
    </row>
    <row r="511" spans="1:7" ht="15">
      <c r="A511" s="8" t="s">
        <v>22</v>
      </c>
      <c r="B511" s="8" t="s">
        <v>146</v>
      </c>
      <c r="C511" s="14">
        <v>29</v>
      </c>
      <c r="D511" s="12" t="s">
        <v>157</v>
      </c>
      <c r="E511" s="26">
        <v>30</v>
      </c>
      <c r="F511" s="158"/>
      <c r="G511" s="67"/>
    </row>
    <row r="512" spans="1:7" ht="15">
      <c r="A512" s="8" t="s">
        <v>22</v>
      </c>
      <c r="B512" s="8" t="s">
        <v>146</v>
      </c>
      <c r="C512" s="14">
        <v>30</v>
      </c>
      <c r="D512" s="12" t="s">
        <v>139</v>
      </c>
      <c r="E512" s="26">
        <v>30</v>
      </c>
      <c r="F512" s="158"/>
      <c r="G512" s="67"/>
    </row>
    <row r="513" spans="1:7" ht="38.25">
      <c r="A513" s="8" t="s">
        <v>22</v>
      </c>
      <c r="B513" s="8" t="s">
        <v>158</v>
      </c>
      <c r="C513" s="14">
        <v>31</v>
      </c>
      <c r="D513" s="12" t="s">
        <v>159</v>
      </c>
      <c r="E513" s="26">
        <v>50</v>
      </c>
      <c r="F513" s="159"/>
      <c r="G513" s="137"/>
    </row>
    <row r="514" spans="1:7" ht="38.25">
      <c r="A514" s="8" t="s">
        <v>22</v>
      </c>
      <c r="B514" s="8" t="s">
        <v>158</v>
      </c>
      <c r="C514" s="14">
        <v>32</v>
      </c>
      <c r="D514" s="12" t="s">
        <v>160</v>
      </c>
      <c r="E514" s="26">
        <v>50</v>
      </c>
      <c r="F514" s="158"/>
      <c r="G514" s="67"/>
    </row>
    <row r="515" spans="1:7" ht="38.25">
      <c r="A515" s="8" t="s">
        <v>22</v>
      </c>
      <c r="B515" s="8" t="s">
        <v>158</v>
      </c>
      <c r="C515" s="14">
        <v>33</v>
      </c>
      <c r="D515" s="12" t="s">
        <v>161</v>
      </c>
      <c r="E515" s="26">
        <v>20</v>
      </c>
      <c r="F515" s="158"/>
      <c r="G515" s="63"/>
    </row>
    <row r="516" spans="1:7" ht="38.25">
      <c r="A516" s="8" t="s">
        <v>22</v>
      </c>
      <c r="B516" s="8" t="s">
        <v>158</v>
      </c>
      <c r="C516" s="14">
        <v>34</v>
      </c>
      <c r="D516" s="12" t="s">
        <v>162</v>
      </c>
      <c r="E516" s="26">
        <v>20</v>
      </c>
      <c r="F516" s="158"/>
      <c r="G516" s="63"/>
    </row>
    <row r="517" spans="1:7" ht="38.25">
      <c r="A517" s="8" t="s">
        <v>22</v>
      </c>
      <c r="B517" s="8" t="s">
        <v>158</v>
      </c>
      <c r="C517" s="14">
        <v>35</v>
      </c>
      <c r="D517" s="12" t="s">
        <v>163</v>
      </c>
      <c r="E517" s="26">
        <v>240</v>
      </c>
      <c r="F517" s="158"/>
      <c r="G517" s="63"/>
    </row>
    <row r="518" spans="1:7" ht="38.25">
      <c r="A518" s="8" t="s">
        <v>22</v>
      </c>
      <c r="B518" s="8" t="s">
        <v>158</v>
      </c>
      <c r="C518" s="14">
        <v>36</v>
      </c>
      <c r="D518" s="12" t="s">
        <v>164</v>
      </c>
      <c r="E518" s="26">
        <v>20</v>
      </c>
      <c r="F518" s="158"/>
      <c r="G518" s="63"/>
    </row>
    <row r="519" spans="1:7" ht="38.25">
      <c r="A519" s="8" t="s">
        <v>22</v>
      </c>
      <c r="B519" s="8" t="s">
        <v>158</v>
      </c>
      <c r="C519" s="14">
        <v>37</v>
      </c>
      <c r="D519" s="12" t="s">
        <v>165</v>
      </c>
      <c r="E519" s="26">
        <v>20</v>
      </c>
      <c r="F519" s="158"/>
      <c r="G519" s="63"/>
    </row>
    <row r="520" spans="1:7" ht="38.25">
      <c r="A520" s="8" t="s">
        <v>22</v>
      </c>
      <c r="B520" s="8" t="s">
        <v>158</v>
      </c>
      <c r="C520" s="14">
        <v>38</v>
      </c>
      <c r="D520" s="12" t="s">
        <v>166</v>
      </c>
      <c r="E520" s="26">
        <v>20</v>
      </c>
      <c r="F520" s="158"/>
      <c r="G520" s="63"/>
    </row>
    <row r="521" spans="1:7" ht="38.25">
      <c r="A521" s="8" t="s">
        <v>22</v>
      </c>
      <c r="B521" s="8" t="s">
        <v>158</v>
      </c>
      <c r="C521" s="14">
        <v>39</v>
      </c>
      <c r="D521" s="12" t="s">
        <v>167</v>
      </c>
      <c r="E521" s="26">
        <v>20</v>
      </c>
      <c r="F521" s="158"/>
      <c r="G521" s="63"/>
    </row>
    <row r="522" spans="1:7" ht="38.25">
      <c r="A522" s="8" t="s">
        <v>22</v>
      </c>
      <c r="B522" s="8" t="s">
        <v>158</v>
      </c>
      <c r="C522" s="14">
        <v>40</v>
      </c>
      <c r="D522" s="12" t="s">
        <v>168</v>
      </c>
      <c r="E522" s="26">
        <v>20</v>
      </c>
      <c r="F522" s="158"/>
      <c r="G522" s="63"/>
    </row>
    <row r="523" spans="1:7" ht="38.25">
      <c r="A523" s="8" t="s">
        <v>22</v>
      </c>
      <c r="B523" s="8" t="s">
        <v>158</v>
      </c>
      <c r="C523" s="14">
        <v>41</v>
      </c>
      <c r="D523" s="12" t="s">
        <v>169</v>
      </c>
      <c r="E523" s="26">
        <v>20</v>
      </c>
      <c r="F523" s="158"/>
      <c r="G523" s="63"/>
    </row>
    <row r="524" spans="1:7" ht="38.25">
      <c r="A524" s="8" t="s">
        <v>22</v>
      </c>
      <c r="B524" s="8" t="s">
        <v>158</v>
      </c>
      <c r="C524" s="14">
        <v>42</v>
      </c>
      <c r="D524" s="12" t="s">
        <v>170</v>
      </c>
      <c r="E524" s="26"/>
      <c r="F524" s="158"/>
      <c r="G524" s="67"/>
    </row>
    <row r="525" spans="1:7" ht="38.25">
      <c r="A525" s="8" t="s">
        <v>22</v>
      </c>
      <c r="B525" s="8" t="s">
        <v>158</v>
      </c>
      <c r="C525" s="14">
        <v>43</v>
      </c>
      <c r="D525" s="12" t="s">
        <v>171</v>
      </c>
      <c r="E525" s="26"/>
      <c r="F525" s="158"/>
      <c r="G525" s="67"/>
    </row>
    <row r="526" spans="1:7" ht="38.25">
      <c r="A526" s="8" t="s">
        <v>22</v>
      </c>
      <c r="B526" s="8" t="s">
        <v>158</v>
      </c>
      <c r="C526" s="14">
        <v>44</v>
      </c>
      <c r="D526" s="12" t="s">
        <v>172</v>
      </c>
      <c r="E526" s="26"/>
      <c r="F526" s="158"/>
      <c r="G526" s="67"/>
    </row>
    <row r="527" spans="1:7" ht="38.25">
      <c r="A527" s="8" t="s">
        <v>22</v>
      </c>
      <c r="B527" s="8" t="s">
        <v>158</v>
      </c>
      <c r="C527" s="14">
        <v>45</v>
      </c>
      <c r="D527" s="12" t="s">
        <v>173</v>
      </c>
      <c r="E527" s="26"/>
      <c r="F527" s="158"/>
      <c r="G527" s="67"/>
    </row>
    <row r="528" spans="1:7" ht="38.25">
      <c r="A528" s="8" t="s">
        <v>22</v>
      </c>
      <c r="B528" s="8" t="s">
        <v>158</v>
      </c>
      <c r="C528" s="14">
        <v>46</v>
      </c>
      <c r="D528" s="12" t="s">
        <v>174</v>
      </c>
      <c r="E528" s="26"/>
      <c r="F528" s="158"/>
      <c r="G528" s="67"/>
    </row>
    <row r="529" spans="1:7" ht="38.25">
      <c r="A529" s="8" t="s">
        <v>22</v>
      </c>
      <c r="B529" s="8" t="s">
        <v>158</v>
      </c>
      <c r="C529" s="14">
        <v>47</v>
      </c>
      <c r="D529" s="12" t="s">
        <v>175</v>
      </c>
      <c r="E529" s="26"/>
      <c r="F529" s="158"/>
      <c r="G529" s="67"/>
    </row>
    <row r="530" spans="1:7" ht="25.5">
      <c r="A530" s="8" t="s">
        <v>26</v>
      </c>
      <c r="B530" s="8" t="s">
        <v>121</v>
      </c>
      <c r="C530" s="64">
        <v>1</v>
      </c>
      <c r="D530" s="71" t="s">
        <v>124</v>
      </c>
      <c r="E530" s="26">
        <v>8300</v>
      </c>
      <c r="F530" s="15">
        <v>157.16</v>
      </c>
      <c r="G530" s="112" t="s">
        <v>281</v>
      </c>
    </row>
    <row r="531" spans="1:7" ht="25.5">
      <c r="A531" s="8" t="s">
        <v>26</v>
      </c>
      <c r="B531" s="8" t="s">
        <v>121</v>
      </c>
      <c r="C531" s="64">
        <v>2</v>
      </c>
      <c r="D531" s="71" t="s">
        <v>125</v>
      </c>
      <c r="E531" s="26">
        <v>10000</v>
      </c>
      <c r="F531" s="72"/>
      <c r="G531" s="138"/>
    </row>
    <row r="532" spans="1:7" ht="25.5">
      <c r="A532" s="8" t="s">
        <v>26</v>
      </c>
      <c r="B532" s="8" t="s">
        <v>121</v>
      </c>
      <c r="C532" s="64">
        <v>3</v>
      </c>
      <c r="D532" s="71" t="s">
        <v>126</v>
      </c>
      <c r="E532" s="26">
        <v>500</v>
      </c>
      <c r="F532" s="15"/>
      <c r="G532" s="112" t="s">
        <v>285</v>
      </c>
    </row>
    <row r="533" spans="1:7" ht="25.5">
      <c r="A533" s="8" t="s">
        <v>26</v>
      </c>
      <c r="B533" s="8" t="s">
        <v>121</v>
      </c>
      <c r="C533" s="64">
        <v>4</v>
      </c>
      <c r="D533" s="71" t="s">
        <v>127</v>
      </c>
      <c r="E533" s="26">
        <v>4000</v>
      </c>
      <c r="F533" s="15">
        <v>161.79</v>
      </c>
      <c r="G533" s="112" t="s">
        <v>281</v>
      </c>
    </row>
    <row r="534" spans="1:7" ht="25.5">
      <c r="A534" s="8" t="s">
        <v>26</v>
      </c>
      <c r="B534" s="8" t="s">
        <v>121</v>
      </c>
      <c r="C534" s="64">
        <v>5</v>
      </c>
      <c r="D534" s="71" t="s">
        <v>128</v>
      </c>
      <c r="E534" s="26">
        <v>17000</v>
      </c>
      <c r="F534" s="15">
        <v>244.15</v>
      </c>
      <c r="G534" s="112" t="s">
        <v>281</v>
      </c>
    </row>
    <row r="535" spans="1:7" ht="25.5">
      <c r="A535" s="8" t="s">
        <v>26</v>
      </c>
      <c r="B535" s="8" t="s">
        <v>121</v>
      </c>
      <c r="C535" s="64">
        <v>6</v>
      </c>
      <c r="D535" s="71" t="s">
        <v>129</v>
      </c>
      <c r="E535" s="26"/>
      <c r="F535" s="15">
        <v>157.16</v>
      </c>
      <c r="G535" s="112" t="s">
        <v>282</v>
      </c>
    </row>
    <row r="536" spans="1:7" ht="25.5">
      <c r="A536" s="8" t="s">
        <v>26</v>
      </c>
      <c r="B536" s="8" t="s">
        <v>121</v>
      </c>
      <c r="C536" s="64">
        <v>7</v>
      </c>
      <c r="D536" s="71" t="s">
        <v>130</v>
      </c>
      <c r="E536" s="26">
        <v>30000</v>
      </c>
      <c r="F536" s="15"/>
      <c r="G536" s="112"/>
    </row>
    <row r="537" spans="1:7" ht="25.5">
      <c r="A537" s="8" t="s">
        <v>26</v>
      </c>
      <c r="B537" s="8" t="s">
        <v>121</v>
      </c>
      <c r="C537" s="64">
        <v>8</v>
      </c>
      <c r="D537" s="71" t="s">
        <v>131</v>
      </c>
      <c r="E537" s="73"/>
      <c r="F537" s="15">
        <v>219.16</v>
      </c>
      <c r="G537" s="112" t="s">
        <v>282</v>
      </c>
    </row>
    <row r="538" spans="1:7" ht="25.5">
      <c r="A538" s="8" t="s">
        <v>26</v>
      </c>
      <c r="B538" s="8" t="s">
        <v>121</v>
      </c>
      <c r="C538" s="64">
        <v>9</v>
      </c>
      <c r="D538" s="71" t="s">
        <v>132</v>
      </c>
      <c r="E538" s="26">
        <v>11000</v>
      </c>
      <c r="F538" s="72"/>
      <c r="G538" s="112"/>
    </row>
    <row r="539" spans="1:7" ht="25.5">
      <c r="A539" s="8" t="s">
        <v>26</v>
      </c>
      <c r="B539" s="8" t="s">
        <v>121</v>
      </c>
      <c r="C539" s="64">
        <v>10</v>
      </c>
      <c r="D539" s="71" t="s">
        <v>133</v>
      </c>
      <c r="E539" s="26">
        <v>2000</v>
      </c>
      <c r="F539" s="15">
        <v>219.16</v>
      </c>
      <c r="G539" s="112" t="s">
        <v>283</v>
      </c>
    </row>
    <row r="540" spans="1:7" ht="25.5">
      <c r="A540" s="8" t="s">
        <v>26</v>
      </c>
      <c r="B540" s="8" t="s">
        <v>121</v>
      </c>
      <c r="C540" s="64">
        <v>11</v>
      </c>
      <c r="D540" s="71" t="s">
        <v>134</v>
      </c>
      <c r="E540" s="26">
        <v>5000</v>
      </c>
      <c r="F540" s="15">
        <v>250.47</v>
      </c>
      <c r="G540" s="112" t="s">
        <v>282</v>
      </c>
    </row>
    <row r="541" spans="1:7" ht="25.5">
      <c r="A541" s="8" t="s">
        <v>26</v>
      </c>
      <c r="B541" s="8" t="s">
        <v>121</v>
      </c>
      <c r="C541" s="64">
        <v>12</v>
      </c>
      <c r="D541" s="71" t="s">
        <v>135</v>
      </c>
      <c r="E541" s="26">
        <v>1</v>
      </c>
      <c r="F541" s="15">
        <f>219.16-32.76</f>
        <v>186.4</v>
      </c>
      <c r="G541" s="112" t="s">
        <v>283</v>
      </c>
    </row>
    <row r="542" spans="1:7" ht="25.5">
      <c r="A542" s="8" t="s">
        <v>26</v>
      </c>
      <c r="B542" s="8" t="s">
        <v>121</v>
      </c>
      <c r="C542" s="64">
        <v>13</v>
      </c>
      <c r="D542" s="71" t="s">
        <v>136</v>
      </c>
      <c r="E542" s="26"/>
      <c r="F542" s="15">
        <v>25.5</v>
      </c>
      <c r="G542" s="112" t="s">
        <v>284</v>
      </c>
    </row>
    <row r="543" spans="1:7" ht="25.5">
      <c r="A543" s="8" t="s">
        <v>26</v>
      </c>
      <c r="B543" s="8" t="s">
        <v>121</v>
      </c>
      <c r="C543" s="64">
        <v>14</v>
      </c>
      <c r="D543" s="71" t="s">
        <v>137</v>
      </c>
      <c r="E543" s="26">
        <v>1</v>
      </c>
      <c r="F543" s="15"/>
      <c r="G543" s="112"/>
    </row>
    <row r="544" spans="1:7" ht="25.5">
      <c r="A544" s="8" t="s">
        <v>26</v>
      </c>
      <c r="B544" s="8" t="s">
        <v>121</v>
      </c>
      <c r="C544" s="64">
        <v>15</v>
      </c>
      <c r="D544" s="71" t="s">
        <v>138</v>
      </c>
      <c r="E544" s="73"/>
      <c r="F544" s="15">
        <v>104.25</v>
      </c>
      <c r="G544" s="112" t="s">
        <v>284</v>
      </c>
    </row>
    <row r="545" spans="1:7" ht="25.5">
      <c r="A545" s="8" t="s">
        <v>26</v>
      </c>
      <c r="B545" s="8" t="s">
        <v>121</v>
      </c>
      <c r="C545" s="64">
        <v>16</v>
      </c>
      <c r="D545" s="71" t="s">
        <v>139</v>
      </c>
      <c r="E545" s="26">
        <v>365</v>
      </c>
      <c r="F545" s="72"/>
      <c r="G545" s="138" t="s">
        <v>280</v>
      </c>
    </row>
    <row r="546" spans="1:7" ht="38.25">
      <c r="A546" s="8" t="s">
        <v>26</v>
      </c>
      <c r="B546" s="8" t="s">
        <v>121</v>
      </c>
      <c r="C546" s="64">
        <v>17</v>
      </c>
      <c r="D546" s="71" t="s">
        <v>140</v>
      </c>
      <c r="E546" s="26">
        <v>365</v>
      </c>
      <c r="F546" s="15">
        <v>0</v>
      </c>
      <c r="G546" s="112" t="s">
        <v>280</v>
      </c>
    </row>
    <row r="547" spans="1:7" ht="25.5">
      <c r="A547" s="8" t="s">
        <v>26</v>
      </c>
      <c r="B547" s="8" t="s">
        <v>121</v>
      </c>
      <c r="C547" s="64">
        <v>18</v>
      </c>
      <c r="D547" s="71" t="s">
        <v>141</v>
      </c>
      <c r="E547" s="26">
        <v>6</v>
      </c>
      <c r="F547" s="15">
        <v>0</v>
      </c>
      <c r="G547" s="112"/>
    </row>
    <row r="548" spans="1:7" ht="15">
      <c r="A548" s="8" t="s">
        <v>26</v>
      </c>
      <c r="B548" s="8" t="s">
        <v>146</v>
      </c>
      <c r="C548" s="14">
        <v>19</v>
      </c>
      <c r="D548" s="12" t="s">
        <v>147</v>
      </c>
      <c r="E548" s="26">
        <v>80</v>
      </c>
      <c r="F548" s="15">
        <v>0.45</v>
      </c>
      <c r="G548" s="112" t="s">
        <v>282</v>
      </c>
    </row>
    <row r="549" spans="1:7" ht="15">
      <c r="A549" s="8" t="s">
        <v>26</v>
      </c>
      <c r="B549" s="8" t="s">
        <v>146</v>
      </c>
      <c r="C549" s="14">
        <v>20</v>
      </c>
      <c r="D549" s="12" t="s">
        <v>148</v>
      </c>
      <c r="E549" s="26">
        <v>100</v>
      </c>
      <c r="F549" s="15">
        <v>18.69</v>
      </c>
      <c r="G549" s="112" t="s">
        <v>283</v>
      </c>
    </row>
    <row r="550" spans="1:7" ht="15">
      <c r="A550" s="8" t="s">
        <v>26</v>
      </c>
      <c r="B550" s="8" t="s">
        <v>146</v>
      </c>
      <c r="C550" s="14">
        <v>21</v>
      </c>
      <c r="D550" s="12" t="s">
        <v>149</v>
      </c>
      <c r="E550" s="26">
        <v>100</v>
      </c>
      <c r="F550" s="15">
        <v>18.69</v>
      </c>
      <c r="G550" s="112" t="s">
        <v>283</v>
      </c>
    </row>
    <row r="551" spans="1:7" ht="15">
      <c r="A551" s="8" t="s">
        <v>26</v>
      </c>
      <c r="B551" s="8" t="s">
        <v>146</v>
      </c>
      <c r="C551" s="14">
        <v>22</v>
      </c>
      <c r="D551" s="12" t="s">
        <v>150</v>
      </c>
      <c r="E551" s="26">
        <v>100</v>
      </c>
      <c r="F551" s="15">
        <v>18.69</v>
      </c>
      <c r="G551" s="112" t="s">
        <v>283</v>
      </c>
    </row>
    <row r="552" spans="1:7" ht="15">
      <c r="A552" s="8" t="s">
        <v>26</v>
      </c>
      <c r="B552" s="8" t="s">
        <v>146</v>
      </c>
      <c r="C552" s="14">
        <v>23</v>
      </c>
      <c r="D552" s="12" t="s">
        <v>151</v>
      </c>
      <c r="E552" s="26">
        <v>100</v>
      </c>
      <c r="F552" s="15"/>
      <c r="G552" s="112"/>
    </row>
    <row r="553" spans="1:7" ht="15">
      <c r="A553" s="8" t="s">
        <v>26</v>
      </c>
      <c r="B553" s="8" t="s">
        <v>146</v>
      </c>
      <c r="C553" s="14">
        <v>24</v>
      </c>
      <c r="D553" s="12" t="s">
        <v>152</v>
      </c>
      <c r="E553" s="26"/>
      <c r="F553" s="15">
        <v>27.12</v>
      </c>
      <c r="G553" s="112" t="s">
        <v>281</v>
      </c>
    </row>
    <row r="554" spans="1:7" ht="15">
      <c r="A554" s="8" t="s">
        <v>26</v>
      </c>
      <c r="B554" s="8" t="s">
        <v>146</v>
      </c>
      <c r="C554" s="14">
        <v>25</v>
      </c>
      <c r="D554" s="12" t="s">
        <v>153</v>
      </c>
      <c r="E554" s="26"/>
      <c r="F554" s="15">
        <v>23.64</v>
      </c>
      <c r="G554" s="112" t="s">
        <v>281</v>
      </c>
    </row>
    <row r="555" spans="1:7" ht="15">
      <c r="A555" s="8" t="s">
        <v>26</v>
      </c>
      <c r="B555" s="8" t="s">
        <v>146</v>
      </c>
      <c r="C555" s="14">
        <v>26</v>
      </c>
      <c r="D555" s="12" t="s">
        <v>154</v>
      </c>
      <c r="E555" s="26"/>
      <c r="F555" s="15">
        <v>29.87</v>
      </c>
      <c r="G555" s="112" t="s">
        <v>281</v>
      </c>
    </row>
    <row r="556" spans="1:7" ht="15">
      <c r="A556" s="8" t="s">
        <v>26</v>
      </c>
      <c r="B556" s="8" t="s">
        <v>146</v>
      </c>
      <c r="C556" s="14">
        <v>27</v>
      </c>
      <c r="D556" s="12" t="s">
        <v>155</v>
      </c>
      <c r="E556" s="26"/>
      <c r="F556" s="15">
        <v>63.54</v>
      </c>
      <c r="G556" s="112" t="s">
        <v>281</v>
      </c>
    </row>
    <row r="557" spans="1:7" ht="25.5">
      <c r="A557" s="8" t="s">
        <v>26</v>
      </c>
      <c r="B557" s="8" t="s">
        <v>146</v>
      </c>
      <c r="C557" s="14">
        <v>28</v>
      </c>
      <c r="D557" s="12" t="s">
        <v>156</v>
      </c>
      <c r="E557" s="26">
        <v>20</v>
      </c>
      <c r="F557" s="15">
        <v>114.34</v>
      </c>
      <c r="G557" s="112" t="s">
        <v>287</v>
      </c>
    </row>
    <row r="558" spans="1:7" ht="15">
      <c r="A558" s="8" t="s">
        <v>26</v>
      </c>
      <c r="B558" s="8" t="s">
        <v>146</v>
      </c>
      <c r="C558" s="14">
        <v>29</v>
      </c>
      <c r="D558" s="12" t="s">
        <v>157</v>
      </c>
      <c r="E558" s="26">
        <v>20</v>
      </c>
      <c r="F558" s="15">
        <v>25.25</v>
      </c>
      <c r="G558" s="112" t="s">
        <v>281</v>
      </c>
    </row>
    <row r="559" spans="1:7" ht="15">
      <c r="A559" s="8" t="s">
        <v>26</v>
      </c>
      <c r="B559" s="8" t="s">
        <v>146</v>
      </c>
      <c r="C559" s="14">
        <v>30</v>
      </c>
      <c r="D559" s="12" t="s">
        <v>139</v>
      </c>
      <c r="E559" s="26">
        <v>20</v>
      </c>
      <c r="F559" s="15">
        <v>17.5</v>
      </c>
      <c r="G559" s="112" t="s">
        <v>288</v>
      </c>
    </row>
    <row r="560" spans="1:7" ht="38.25">
      <c r="A560" s="8" t="s">
        <v>26</v>
      </c>
      <c r="B560" s="8" t="s">
        <v>158</v>
      </c>
      <c r="C560" s="14">
        <v>31</v>
      </c>
      <c r="D560" s="12" t="s">
        <v>159</v>
      </c>
      <c r="E560" s="26">
        <v>150</v>
      </c>
      <c r="F560" s="15">
        <v>101.01</v>
      </c>
      <c r="G560" s="112" t="s">
        <v>284</v>
      </c>
    </row>
    <row r="561" spans="1:7" ht="38.25">
      <c r="A561" s="8" t="s">
        <v>26</v>
      </c>
      <c r="B561" s="8" t="s">
        <v>158</v>
      </c>
      <c r="C561" s="14">
        <v>32</v>
      </c>
      <c r="D561" s="12" t="s">
        <v>160</v>
      </c>
      <c r="E561" s="26">
        <v>150</v>
      </c>
      <c r="F561" s="15">
        <v>90.94</v>
      </c>
      <c r="G561" s="112" t="s">
        <v>284</v>
      </c>
    </row>
    <row r="562" spans="1:7" ht="38.25">
      <c r="A562" s="8" t="s">
        <v>26</v>
      </c>
      <c r="B562" s="8" t="s">
        <v>158</v>
      </c>
      <c r="C562" s="14">
        <v>33</v>
      </c>
      <c r="D562" s="12" t="s">
        <v>161</v>
      </c>
      <c r="E562" s="26">
        <v>150</v>
      </c>
      <c r="F562" s="15">
        <v>406.84</v>
      </c>
      <c r="G562" s="112" t="s">
        <v>289</v>
      </c>
    </row>
    <row r="563" spans="1:7" ht="38.25">
      <c r="A563" s="8" t="s">
        <v>26</v>
      </c>
      <c r="B563" s="8" t="s">
        <v>158</v>
      </c>
      <c r="C563" s="14">
        <v>34</v>
      </c>
      <c r="D563" s="12" t="s">
        <v>162</v>
      </c>
      <c r="E563" s="26">
        <v>150</v>
      </c>
      <c r="F563" s="15">
        <v>448.44</v>
      </c>
      <c r="G563" s="112" t="s">
        <v>289</v>
      </c>
    </row>
    <row r="564" spans="1:7" ht="38.25">
      <c r="A564" s="8" t="s">
        <v>26</v>
      </c>
      <c r="B564" s="8" t="s">
        <v>158</v>
      </c>
      <c r="C564" s="14">
        <v>35</v>
      </c>
      <c r="D564" s="12" t="s">
        <v>163</v>
      </c>
      <c r="E564" s="26">
        <v>400</v>
      </c>
      <c r="F564" s="15">
        <v>189.62</v>
      </c>
      <c r="G564" s="112" t="s">
        <v>284</v>
      </c>
    </row>
    <row r="565" spans="1:7" ht="38.25">
      <c r="A565" s="8" t="s">
        <v>26</v>
      </c>
      <c r="B565" s="8" t="s">
        <v>158</v>
      </c>
      <c r="C565" s="14">
        <v>36</v>
      </c>
      <c r="D565" s="12" t="s">
        <v>164</v>
      </c>
      <c r="E565" s="26">
        <v>100</v>
      </c>
      <c r="F565" s="15">
        <v>162.11</v>
      </c>
      <c r="G565" s="112" t="s">
        <v>284</v>
      </c>
    </row>
    <row r="566" spans="1:7" ht="38.25">
      <c r="A566" s="8" t="s">
        <v>26</v>
      </c>
      <c r="B566" s="8" t="s">
        <v>158</v>
      </c>
      <c r="C566" s="14">
        <v>37</v>
      </c>
      <c r="D566" s="12" t="s">
        <v>165</v>
      </c>
      <c r="E566" s="26">
        <v>100</v>
      </c>
      <c r="F566" s="15">
        <v>162.11</v>
      </c>
      <c r="G566" s="112" t="s">
        <v>284</v>
      </c>
    </row>
    <row r="567" spans="1:7" ht="38.25">
      <c r="A567" s="8" t="s">
        <v>26</v>
      </c>
      <c r="B567" s="8" t="s">
        <v>158</v>
      </c>
      <c r="C567" s="14">
        <v>38</v>
      </c>
      <c r="D567" s="12" t="s">
        <v>166</v>
      </c>
      <c r="E567" s="26">
        <v>150</v>
      </c>
      <c r="F567" s="15">
        <v>266.43</v>
      </c>
      <c r="G567" s="112" t="s">
        <v>289</v>
      </c>
    </row>
    <row r="568" spans="1:7" ht="38.25">
      <c r="A568" s="8" t="s">
        <v>26</v>
      </c>
      <c r="B568" s="8" t="s">
        <v>158</v>
      </c>
      <c r="C568" s="14">
        <v>39</v>
      </c>
      <c r="D568" s="12" t="s">
        <v>167</v>
      </c>
      <c r="E568" s="26">
        <v>150</v>
      </c>
      <c r="F568" s="15">
        <v>507.58</v>
      </c>
      <c r="G568" s="112" t="s">
        <v>289</v>
      </c>
    </row>
    <row r="569" spans="1:7" ht="38.25">
      <c r="A569" s="8" t="s">
        <v>26</v>
      </c>
      <c r="B569" s="8" t="s">
        <v>158</v>
      </c>
      <c r="C569" s="14">
        <v>40</v>
      </c>
      <c r="D569" s="12" t="s">
        <v>168</v>
      </c>
      <c r="E569" s="26">
        <v>150</v>
      </c>
      <c r="F569" s="15">
        <v>519.61</v>
      </c>
      <c r="G569" s="112" t="s">
        <v>289</v>
      </c>
    </row>
    <row r="570" spans="1:7" ht="38.25">
      <c r="A570" s="8" t="s">
        <v>26</v>
      </c>
      <c r="B570" s="8" t="s">
        <v>158</v>
      </c>
      <c r="C570" s="14">
        <v>41</v>
      </c>
      <c r="D570" s="12" t="s">
        <v>169</v>
      </c>
      <c r="E570" s="26">
        <v>150</v>
      </c>
      <c r="F570" s="15">
        <v>519.61</v>
      </c>
      <c r="G570" s="112" t="s">
        <v>289</v>
      </c>
    </row>
    <row r="571" spans="1:7" ht="38.25">
      <c r="A571" s="8" t="s">
        <v>26</v>
      </c>
      <c r="B571" s="8" t="s">
        <v>158</v>
      </c>
      <c r="C571" s="14">
        <v>42</v>
      </c>
      <c r="D571" s="12" t="s">
        <v>170</v>
      </c>
      <c r="E571" s="26"/>
      <c r="F571" s="15">
        <v>271.5</v>
      </c>
      <c r="G571" s="112" t="s">
        <v>284</v>
      </c>
    </row>
    <row r="572" spans="1:7" ht="38.25">
      <c r="A572" s="8" t="s">
        <v>26</v>
      </c>
      <c r="B572" s="8" t="s">
        <v>158</v>
      </c>
      <c r="C572" s="14">
        <v>43</v>
      </c>
      <c r="D572" s="12" t="s">
        <v>171</v>
      </c>
      <c r="E572" s="26"/>
      <c r="F572" s="15">
        <v>271.5</v>
      </c>
      <c r="G572" s="112" t="s">
        <v>284</v>
      </c>
    </row>
    <row r="573" spans="1:7" ht="38.25">
      <c r="A573" s="8" t="s">
        <v>26</v>
      </c>
      <c r="B573" s="8" t="s">
        <v>158</v>
      </c>
      <c r="C573" s="14">
        <v>44</v>
      </c>
      <c r="D573" s="12" t="s">
        <v>172</v>
      </c>
      <c r="E573" s="26">
        <v>50</v>
      </c>
      <c r="F573" s="15">
        <v>271.5</v>
      </c>
      <c r="G573" s="112" t="s">
        <v>284</v>
      </c>
    </row>
    <row r="574" spans="1:7" ht="38.25">
      <c r="A574" s="8" t="s">
        <v>26</v>
      </c>
      <c r="B574" s="8" t="s">
        <v>158</v>
      </c>
      <c r="C574" s="14">
        <v>45</v>
      </c>
      <c r="D574" s="12" t="s">
        <v>173</v>
      </c>
      <c r="E574" s="26">
        <v>50</v>
      </c>
      <c r="F574" s="15">
        <v>129.41</v>
      </c>
      <c r="G574" s="112" t="s">
        <v>289</v>
      </c>
    </row>
    <row r="575" spans="1:7" ht="38.25">
      <c r="A575" s="8" t="s">
        <v>26</v>
      </c>
      <c r="B575" s="8" t="s">
        <v>158</v>
      </c>
      <c r="C575" s="14">
        <v>46</v>
      </c>
      <c r="D575" s="12" t="s">
        <v>174</v>
      </c>
      <c r="E575" s="26"/>
      <c r="F575" s="15">
        <v>389.35</v>
      </c>
      <c r="G575" s="112" t="s">
        <v>284</v>
      </c>
    </row>
    <row r="576" spans="1:7" ht="38.25">
      <c r="A576" s="8" t="s">
        <v>26</v>
      </c>
      <c r="B576" s="8" t="s">
        <v>158</v>
      </c>
      <c r="C576" s="14">
        <v>47</v>
      </c>
      <c r="D576" s="12" t="s">
        <v>175</v>
      </c>
      <c r="E576" s="26">
        <v>50</v>
      </c>
      <c r="F576" s="15">
        <v>91.26</v>
      </c>
      <c r="G576" s="112" t="s">
        <v>289</v>
      </c>
    </row>
    <row r="577" spans="1:8" ht="25.5">
      <c r="A577" s="8" t="s">
        <v>28</v>
      </c>
      <c r="B577" s="8" t="s">
        <v>121</v>
      </c>
      <c r="C577" s="64">
        <v>1</v>
      </c>
      <c r="D577" s="71" t="s">
        <v>124</v>
      </c>
      <c r="E577" s="26">
        <v>10000</v>
      </c>
      <c r="F577" s="15"/>
      <c r="G577" s="112" t="s">
        <v>291</v>
      </c>
      <c r="H577" s="44"/>
    </row>
    <row r="578" spans="1:7" ht="25.5">
      <c r="A578" s="8" t="s">
        <v>28</v>
      </c>
      <c r="B578" s="8" t="s">
        <v>121</v>
      </c>
      <c r="C578" s="64">
        <v>2</v>
      </c>
      <c r="D578" s="71" t="s">
        <v>125</v>
      </c>
      <c r="E578" s="26"/>
      <c r="F578" s="72"/>
      <c r="G578" s="138"/>
    </row>
    <row r="579" spans="1:7" ht="25.5">
      <c r="A579" s="8" t="s">
        <v>28</v>
      </c>
      <c r="B579" s="8" t="s">
        <v>121</v>
      </c>
      <c r="C579" s="64">
        <v>3</v>
      </c>
      <c r="D579" s="71" t="s">
        <v>126</v>
      </c>
      <c r="E579" s="26">
        <v>10000</v>
      </c>
      <c r="F579" s="15"/>
      <c r="G579" s="112"/>
    </row>
    <row r="580" spans="1:7" ht="25.5">
      <c r="A580" s="8" t="s">
        <v>28</v>
      </c>
      <c r="B580" s="8" t="s">
        <v>121</v>
      </c>
      <c r="C580" s="64">
        <v>4</v>
      </c>
      <c r="D580" s="71" t="s">
        <v>127</v>
      </c>
      <c r="E580" s="26"/>
      <c r="F580" s="15"/>
      <c r="G580" s="112"/>
    </row>
    <row r="581" spans="1:7" ht="25.5">
      <c r="A581" s="8" t="s">
        <v>28</v>
      </c>
      <c r="B581" s="8" t="s">
        <v>121</v>
      </c>
      <c r="C581" s="64">
        <v>5</v>
      </c>
      <c r="D581" s="71" t="s">
        <v>128</v>
      </c>
      <c r="E581" s="26">
        <v>1000</v>
      </c>
      <c r="F581" s="15"/>
      <c r="G581" s="112"/>
    </row>
    <row r="582" spans="1:7" ht="25.5">
      <c r="A582" s="8" t="s">
        <v>28</v>
      </c>
      <c r="B582" s="8" t="s">
        <v>121</v>
      </c>
      <c r="C582" s="64">
        <v>6</v>
      </c>
      <c r="D582" s="71" t="s">
        <v>129</v>
      </c>
      <c r="E582" s="26">
        <v>6000</v>
      </c>
      <c r="F582" s="15"/>
      <c r="G582" s="112"/>
    </row>
    <row r="583" spans="1:7" ht="25.5">
      <c r="A583" s="8" t="s">
        <v>28</v>
      </c>
      <c r="B583" s="8" t="s">
        <v>121</v>
      </c>
      <c r="C583" s="64">
        <v>7</v>
      </c>
      <c r="D583" s="71" t="s">
        <v>130</v>
      </c>
      <c r="E583" s="26">
        <v>250</v>
      </c>
      <c r="F583" s="15"/>
      <c r="G583" s="112"/>
    </row>
    <row r="584" spans="1:7" ht="25.5">
      <c r="A584" s="8" t="s">
        <v>28</v>
      </c>
      <c r="B584" s="8" t="s">
        <v>121</v>
      </c>
      <c r="C584" s="64">
        <v>8</v>
      </c>
      <c r="D584" s="71" t="s">
        <v>131</v>
      </c>
      <c r="E584" s="26">
        <v>9000</v>
      </c>
      <c r="F584" s="15"/>
      <c r="G584" s="112"/>
    </row>
    <row r="585" spans="1:7" ht="25.5">
      <c r="A585" s="8" t="s">
        <v>28</v>
      </c>
      <c r="B585" s="8" t="s">
        <v>121</v>
      </c>
      <c r="C585" s="64">
        <v>9</v>
      </c>
      <c r="D585" s="71" t="s">
        <v>132</v>
      </c>
      <c r="E585" s="26"/>
      <c r="F585" s="72"/>
      <c r="G585" s="112"/>
    </row>
    <row r="586" spans="1:7" ht="25.5">
      <c r="A586" s="8" t="s">
        <v>28</v>
      </c>
      <c r="B586" s="8" t="s">
        <v>121</v>
      </c>
      <c r="C586" s="64">
        <v>10</v>
      </c>
      <c r="D586" s="71" t="s">
        <v>133</v>
      </c>
      <c r="E586" s="26">
        <v>1000</v>
      </c>
      <c r="F586" s="15"/>
      <c r="G586" s="112"/>
    </row>
    <row r="587" spans="1:7" ht="25.5">
      <c r="A587" s="8" t="s">
        <v>28</v>
      </c>
      <c r="B587" s="8" t="s">
        <v>121</v>
      </c>
      <c r="C587" s="64">
        <v>11</v>
      </c>
      <c r="D587" s="71" t="s">
        <v>134</v>
      </c>
      <c r="E587" s="26">
        <v>250</v>
      </c>
      <c r="F587" s="15"/>
      <c r="G587" s="112"/>
    </row>
    <row r="588" spans="1:7" ht="25.5">
      <c r="A588" s="8" t="s">
        <v>28</v>
      </c>
      <c r="B588" s="8" t="s">
        <v>121</v>
      </c>
      <c r="C588" s="64">
        <v>12</v>
      </c>
      <c r="D588" s="71" t="s">
        <v>135</v>
      </c>
      <c r="E588" s="26">
        <v>9000</v>
      </c>
      <c r="F588" s="15"/>
      <c r="G588" s="112"/>
    </row>
    <row r="589" spans="1:7" ht="25.5">
      <c r="A589" s="8" t="s">
        <v>28</v>
      </c>
      <c r="B589" s="8" t="s">
        <v>121</v>
      </c>
      <c r="C589" s="64">
        <v>13</v>
      </c>
      <c r="D589" s="71" t="s">
        <v>136</v>
      </c>
      <c r="E589" s="26"/>
      <c r="F589" s="15"/>
      <c r="G589" s="112"/>
    </row>
    <row r="590" spans="1:7" ht="25.5">
      <c r="A590" s="8" t="s">
        <v>28</v>
      </c>
      <c r="B590" s="8" t="s">
        <v>121</v>
      </c>
      <c r="C590" s="64">
        <v>14</v>
      </c>
      <c r="D590" s="71" t="s">
        <v>137</v>
      </c>
      <c r="E590" s="26">
        <v>150</v>
      </c>
      <c r="F590" s="15"/>
      <c r="G590" s="112"/>
    </row>
    <row r="591" spans="1:7" ht="25.5">
      <c r="A591" s="8" t="s">
        <v>28</v>
      </c>
      <c r="B591" s="8" t="s">
        <v>121</v>
      </c>
      <c r="C591" s="64">
        <v>15</v>
      </c>
      <c r="D591" s="71" t="s">
        <v>138</v>
      </c>
      <c r="E591" s="26">
        <v>50</v>
      </c>
      <c r="F591" s="15"/>
      <c r="G591" s="112"/>
    </row>
    <row r="592" spans="1:7" ht="25.5">
      <c r="A592" s="8" t="s">
        <v>28</v>
      </c>
      <c r="B592" s="8" t="s">
        <v>121</v>
      </c>
      <c r="C592" s="64">
        <v>16</v>
      </c>
      <c r="D592" s="71" t="s">
        <v>139</v>
      </c>
      <c r="E592" s="26">
        <v>100</v>
      </c>
      <c r="F592" s="72"/>
      <c r="G592" s="138"/>
    </row>
    <row r="593" spans="1:7" ht="38.25">
      <c r="A593" s="8" t="s">
        <v>28</v>
      </c>
      <c r="B593" s="8" t="s">
        <v>121</v>
      </c>
      <c r="C593" s="64">
        <v>17</v>
      </c>
      <c r="D593" s="71" t="s">
        <v>140</v>
      </c>
      <c r="E593" s="26">
        <v>3</v>
      </c>
      <c r="F593" s="15"/>
      <c r="G593" s="112"/>
    </row>
    <row r="594" spans="1:7" ht="25.5">
      <c r="A594" s="8" t="s">
        <v>28</v>
      </c>
      <c r="B594" s="8" t="s">
        <v>121</v>
      </c>
      <c r="C594" s="64">
        <v>18</v>
      </c>
      <c r="D594" s="71" t="s">
        <v>141</v>
      </c>
      <c r="E594" s="26">
        <v>3</v>
      </c>
      <c r="F594" s="15"/>
      <c r="G594" s="112"/>
    </row>
    <row r="595" spans="1:7" ht="25.5">
      <c r="A595" s="8" t="s">
        <v>28</v>
      </c>
      <c r="B595" s="8" t="s">
        <v>146</v>
      </c>
      <c r="C595" s="14">
        <v>19</v>
      </c>
      <c r="D595" s="12" t="s">
        <v>147</v>
      </c>
      <c r="E595" s="26">
        <v>500</v>
      </c>
      <c r="F595" s="15"/>
      <c r="G595" s="112"/>
    </row>
    <row r="596" spans="1:7" ht="25.5">
      <c r="A596" s="8" t="s">
        <v>28</v>
      </c>
      <c r="B596" s="8" t="s">
        <v>146</v>
      </c>
      <c r="C596" s="14">
        <v>20</v>
      </c>
      <c r="D596" s="12" t="s">
        <v>148</v>
      </c>
      <c r="E596" s="26">
        <v>500</v>
      </c>
      <c r="F596" s="15"/>
      <c r="G596" s="112"/>
    </row>
    <row r="597" spans="1:7" ht="25.5">
      <c r="A597" s="8" t="s">
        <v>28</v>
      </c>
      <c r="B597" s="8" t="s">
        <v>146</v>
      </c>
      <c r="C597" s="14">
        <v>21</v>
      </c>
      <c r="D597" s="12" t="s">
        <v>149</v>
      </c>
      <c r="E597" s="26">
        <v>500</v>
      </c>
      <c r="F597" s="15"/>
      <c r="G597" s="112"/>
    </row>
    <row r="598" spans="1:7" ht="25.5">
      <c r="A598" s="8" t="s">
        <v>28</v>
      </c>
      <c r="B598" s="8" t="s">
        <v>146</v>
      </c>
      <c r="C598" s="14">
        <v>22</v>
      </c>
      <c r="D598" s="12" t="s">
        <v>150</v>
      </c>
      <c r="E598" s="26"/>
      <c r="F598" s="15"/>
      <c r="G598" s="112"/>
    </row>
    <row r="599" spans="1:7" ht="25.5">
      <c r="A599" s="8" t="s">
        <v>28</v>
      </c>
      <c r="B599" s="8" t="s">
        <v>146</v>
      </c>
      <c r="C599" s="14">
        <v>23</v>
      </c>
      <c r="D599" s="12" t="s">
        <v>151</v>
      </c>
      <c r="E599" s="26"/>
      <c r="F599" s="15"/>
      <c r="G599" s="112"/>
    </row>
    <row r="600" spans="1:7" ht="25.5">
      <c r="A600" s="8" t="s">
        <v>28</v>
      </c>
      <c r="B600" s="8" t="s">
        <v>146</v>
      </c>
      <c r="C600" s="14">
        <v>24</v>
      </c>
      <c r="D600" s="12" t="s">
        <v>152</v>
      </c>
      <c r="E600" s="26"/>
      <c r="F600" s="15"/>
      <c r="G600" s="112"/>
    </row>
    <row r="601" spans="1:7" ht="25.5">
      <c r="A601" s="8" t="s">
        <v>28</v>
      </c>
      <c r="B601" s="8" t="s">
        <v>146</v>
      </c>
      <c r="C601" s="14">
        <v>25</v>
      </c>
      <c r="D601" s="12" t="s">
        <v>153</v>
      </c>
      <c r="E601" s="26"/>
      <c r="F601" s="15"/>
      <c r="G601" s="112"/>
    </row>
    <row r="602" spans="1:7" ht="25.5">
      <c r="A602" s="8" t="s">
        <v>28</v>
      </c>
      <c r="B602" s="8" t="s">
        <v>146</v>
      </c>
      <c r="C602" s="14">
        <v>26</v>
      </c>
      <c r="D602" s="12" t="s">
        <v>154</v>
      </c>
      <c r="E602" s="26"/>
      <c r="F602" s="15"/>
      <c r="G602" s="112"/>
    </row>
    <row r="603" spans="1:7" ht="25.5">
      <c r="A603" s="8" t="s">
        <v>28</v>
      </c>
      <c r="B603" s="8" t="s">
        <v>146</v>
      </c>
      <c r="C603" s="14">
        <v>27</v>
      </c>
      <c r="D603" s="12" t="s">
        <v>155</v>
      </c>
      <c r="E603" s="26"/>
      <c r="F603" s="15"/>
      <c r="G603" s="112"/>
    </row>
    <row r="604" spans="1:7" ht="25.5">
      <c r="A604" s="8" t="s">
        <v>28</v>
      </c>
      <c r="B604" s="8" t="s">
        <v>146</v>
      </c>
      <c r="C604" s="14">
        <v>28</v>
      </c>
      <c r="D604" s="12" t="s">
        <v>156</v>
      </c>
      <c r="E604" s="26"/>
      <c r="F604" s="15"/>
      <c r="G604" s="112"/>
    </row>
    <row r="605" spans="1:7" ht="25.5">
      <c r="A605" s="8" t="s">
        <v>28</v>
      </c>
      <c r="B605" s="8" t="s">
        <v>146</v>
      </c>
      <c r="C605" s="14">
        <v>29</v>
      </c>
      <c r="D605" s="12" t="s">
        <v>157</v>
      </c>
      <c r="E605" s="26">
        <v>50</v>
      </c>
      <c r="F605" s="15"/>
      <c r="G605" s="112"/>
    </row>
    <row r="606" spans="1:7" ht="25.5">
      <c r="A606" s="8" t="s">
        <v>28</v>
      </c>
      <c r="B606" s="8" t="s">
        <v>146</v>
      </c>
      <c r="C606" s="14">
        <v>30</v>
      </c>
      <c r="D606" s="12" t="s">
        <v>139</v>
      </c>
      <c r="E606" s="26">
        <v>50</v>
      </c>
      <c r="F606" s="15"/>
      <c r="G606" s="112"/>
    </row>
    <row r="607" spans="1:7" ht="38.25">
      <c r="A607" s="8" t="s">
        <v>28</v>
      </c>
      <c r="B607" s="8" t="s">
        <v>158</v>
      </c>
      <c r="C607" s="14">
        <v>31</v>
      </c>
      <c r="D607" s="12" t="s">
        <v>159</v>
      </c>
      <c r="E607" s="26">
        <v>100</v>
      </c>
      <c r="F607" s="15"/>
      <c r="G607" s="112"/>
    </row>
    <row r="608" spans="1:7" ht="38.25">
      <c r="A608" s="8" t="s">
        <v>28</v>
      </c>
      <c r="B608" s="8" t="s">
        <v>158</v>
      </c>
      <c r="C608" s="14">
        <v>32</v>
      </c>
      <c r="D608" s="12" t="s">
        <v>160</v>
      </c>
      <c r="E608" s="26">
        <v>100</v>
      </c>
      <c r="F608" s="15"/>
      <c r="G608" s="112"/>
    </row>
    <row r="609" spans="1:7" ht="38.25">
      <c r="A609" s="8" t="s">
        <v>28</v>
      </c>
      <c r="B609" s="8" t="s">
        <v>158</v>
      </c>
      <c r="C609" s="14">
        <v>33</v>
      </c>
      <c r="D609" s="12" t="s">
        <v>161</v>
      </c>
      <c r="E609" s="26">
        <v>100</v>
      </c>
      <c r="F609" s="15"/>
      <c r="G609" s="112"/>
    </row>
    <row r="610" spans="1:7" ht="38.25">
      <c r="A610" s="8" t="s">
        <v>28</v>
      </c>
      <c r="B610" s="8" t="s">
        <v>158</v>
      </c>
      <c r="C610" s="14">
        <v>34</v>
      </c>
      <c r="D610" s="12" t="s">
        <v>162</v>
      </c>
      <c r="E610" s="26">
        <v>100</v>
      </c>
      <c r="F610" s="15"/>
      <c r="G610" s="112"/>
    </row>
    <row r="611" spans="1:7" ht="38.25">
      <c r="A611" s="8" t="s">
        <v>28</v>
      </c>
      <c r="B611" s="8" t="s">
        <v>158</v>
      </c>
      <c r="C611" s="14">
        <v>35</v>
      </c>
      <c r="D611" s="12" t="s">
        <v>163</v>
      </c>
      <c r="E611" s="26">
        <v>100</v>
      </c>
      <c r="F611" s="15"/>
      <c r="G611" s="112"/>
    </row>
    <row r="612" spans="1:7" ht="38.25">
      <c r="A612" s="8" t="s">
        <v>28</v>
      </c>
      <c r="B612" s="8" t="s">
        <v>158</v>
      </c>
      <c r="C612" s="14">
        <v>36</v>
      </c>
      <c r="D612" s="12" t="s">
        <v>164</v>
      </c>
      <c r="E612" s="26">
        <v>100</v>
      </c>
      <c r="F612" s="15"/>
      <c r="G612" s="112"/>
    </row>
    <row r="613" spans="1:7" ht="38.25">
      <c r="A613" s="8" t="s">
        <v>28</v>
      </c>
      <c r="B613" s="8" t="s">
        <v>158</v>
      </c>
      <c r="C613" s="14">
        <v>37</v>
      </c>
      <c r="D613" s="12" t="s">
        <v>165</v>
      </c>
      <c r="E613" s="26">
        <v>100</v>
      </c>
      <c r="F613" s="15"/>
      <c r="G613" s="112"/>
    </row>
    <row r="614" spans="1:7" ht="38.25">
      <c r="A614" s="8" t="s">
        <v>28</v>
      </c>
      <c r="B614" s="8" t="s">
        <v>158</v>
      </c>
      <c r="C614" s="14">
        <v>38</v>
      </c>
      <c r="D614" s="12" t="s">
        <v>166</v>
      </c>
      <c r="E614" s="26">
        <v>100</v>
      </c>
      <c r="F614" s="15"/>
      <c r="G614" s="112"/>
    </row>
    <row r="615" spans="1:7" ht="38.25">
      <c r="A615" s="8" t="s">
        <v>28</v>
      </c>
      <c r="B615" s="8" t="s">
        <v>158</v>
      </c>
      <c r="C615" s="14">
        <v>39</v>
      </c>
      <c r="D615" s="12" t="s">
        <v>167</v>
      </c>
      <c r="E615" s="26">
        <v>100</v>
      </c>
      <c r="F615" s="15"/>
      <c r="G615" s="112"/>
    </row>
    <row r="616" spans="1:7" ht="38.25">
      <c r="A616" s="8" t="s">
        <v>28</v>
      </c>
      <c r="B616" s="8" t="s">
        <v>158</v>
      </c>
      <c r="C616" s="14">
        <v>40</v>
      </c>
      <c r="D616" s="12" t="s">
        <v>168</v>
      </c>
      <c r="E616" s="26">
        <v>100</v>
      </c>
      <c r="F616" s="15"/>
      <c r="G616" s="112"/>
    </row>
    <row r="617" spans="1:7" ht="38.25">
      <c r="A617" s="8" t="s">
        <v>28</v>
      </c>
      <c r="B617" s="8" t="s">
        <v>158</v>
      </c>
      <c r="C617" s="14">
        <v>41</v>
      </c>
      <c r="D617" s="12" t="s">
        <v>169</v>
      </c>
      <c r="E617" s="26">
        <v>100</v>
      </c>
      <c r="F617" s="15"/>
      <c r="G617" s="112"/>
    </row>
    <row r="618" spans="1:7" ht="38.25">
      <c r="A618" s="8" t="s">
        <v>28</v>
      </c>
      <c r="B618" s="8" t="s">
        <v>158</v>
      </c>
      <c r="C618" s="14">
        <v>42</v>
      </c>
      <c r="D618" s="12" t="s">
        <v>170</v>
      </c>
      <c r="E618" s="26">
        <v>100</v>
      </c>
      <c r="F618" s="15"/>
      <c r="G618" s="112"/>
    </row>
    <row r="619" spans="1:7" ht="38.25">
      <c r="A619" s="8" t="s">
        <v>28</v>
      </c>
      <c r="B619" s="8" t="s">
        <v>158</v>
      </c>
      <c r="C619" s="14">
        <v>43</v>
      </c>
      <c r="D619" s="12" t="s">
        <v>171</v>
      </c>
      <c r="E619" s="26">
        <v>100</v>
      </c>
      <c r="F619" s="15"/>
      <c r="G619" s="112"/>
    </row>
    <row r="620" spans="1:7" ht="38.25">
      <c r="A620" s="8" t="s">
        <v>28</v>
      </c>
      <c r="B620" s="8" t="s">
        <v>158</v>
      </c>
      <c r="C620" s="14">
        <v>44</v>
      </c>
      <c r="D620" s="12" t="s">
        <v>172</v>
      </c>
      <c r="E620" s="26">
        <v>100</v>
      </c>
      <c r="F620" s="15"/>
      <c r="G620" s="112"/>
    </row>
    <row r="621" spans="1:7" ht="38.25">
      <c r="A621" s="8" t="s">
        <v>28</v>
      </c>
      <c r="B621" s="8" t="s">
        <v>158</v>
      </c>
      <c r="C621" s="14">
        <v>45</v>
      </c>
      <c r="D621" s="12" t="s">
        <v>173</v>
      </c>
      <c r="E621" s="26">
        <v>100</v>
      </c>
      <c r="F621" s="15"/>
      <c r="G621" s="112"/>
    </row>
    <row r="622" spans="1:7" ht="38.25">
      <c r="A622" s="8" t="s">
        <v>28</v>
      </c>
      <c r="B622" s="8" t="s">
        <v>158</v>
      </c>
      <c r="C622" s="14">
        <v>46</v>
      </c>
      <c r="D622" s="12" t="s">
        <v>174</v>
      </c>
      <c r="E622" s="26">
        <v>100</v>
      </c>
      <c r="F622" s="15"/>
      <c r="G622" s="112"/>
    </row>
    <row r="623" spans="1:7" ht="38.25">
      <c r="A623" s="8" t="s">
        <v>28</v>
      </c>
      <c r="B623" s="8" t="s">
        <v>158</v>
      </c>
      <c r="C623" s="14">
        <v>47</v>
      </c>
      <c r="D623" s="12" t="s">
        <v>175</v>
      </c>
      <c r="E623" s="26">
        <v>100</v>
      </c>
      <c r="F623" s="15"/>
      <c r="G623" s="112"/>
    </row>
    <row r="624" spans="1:7" ht="25.5">
      <c r="A624" s="8" t="s">
        <v>31</v>
      </c>
      <c r="B624" s="8" t="s">
        <v>121</v>
      </c>
      <c r="C624" s="64">
        <v>1</v>
      </c>
      <c r="D624" s="71" t="s">
        <v>124</v>
      </c>
      <c r="E624" s="26">
        <v>10947</v>
      </c>
      <c r="F624" s="15">
        <v>1.5715999999999999</v>
      </c>
      <c r="G624" s="110"/>
    </row>
    <row r="625" spans="1:7" ht="25.5">
      <c r="A625" s="8" t="s">
        <v>31</v>
      </c>
      <c r="B625" s="8" t="s">
        <v>121</v>
      </c>
      <c r="C625" s="64">
        <v>2</v>
      </c>
      <c r="D625" s="71" t="s">
        <v>125</v>
      </c>
      <c r="E625" s="26"/>
      <c r="F625" s="15"/>
      <c r="G625" s="110"/>
    </row>
    <row r="626" spans="1:7" ht="25.5">
      <c r="A626" s="8" t="s">
        <v>31</v>
      </c>
      <c r="B626" s="8" t="s">
        <v>121</v>
      </c>
      <c r="C626" s="64">
        <v>3</v>
      </c>
      <c r="D626" s="71" t="s">
        <v>126</v>
      </c>
      <c r="E626" s="26">
        <v>10947</v>
      </c>
      <c r="F626" s="15">
        <v>1.4645</v>
      </c>
      <c r="G626" s="110"/>
    </row>
    <row r="627" spans="1:7" ht="25.5">
      <c r="A627" s="8" t="s">
        <v>31</v>
      </c>
      <c r="B627" s="8" t="s">
        <v>121</v>
      </c>
      <c r="C627" s="64">
        <v>4</v>
      </c>
      <c r="D627" s="71" t="s">
        <v>127</v>
      </c>
      <c r="E627" s="26">
        <v>1930</v>
      </c>
      <c r="F627" s="15">
        <v>1.6179</v>
      </c>
      <c r="G627" s="110"/>
    </row>
    <row r="628" spans="1:7" ht="25.5">
      <c r="A628" s="8" t="s">
        <v>31</v>
      </c>
      <c r="B628" s="8" t="s">
        <v>121</v>
      </c>
      <c r="C628" s="64">
        <v>5</v>
      </c>
      <c r="D628" s="71" t="s">
        <v>128</v>
      </c>
      <c r="E628" s="26">
        <v>5212</v>
      </c>
      <c r="F628" s="15">
        <v>2.4415</v>
      </c>
      <c r="G628" s="110"/>
    </row>
    <row r="629" spans="1:7" ht="25.5">
      <c r="A629" s="8" t="s">
        <v>31</v>
      </c>
      <c r="B629" s="8" t="s">
        <v>121</v>
      </c>
      <c r="C629" s="64">
        <v>6</v>
      </c>
      <c r="D629" s="71" t="s">
        <v>129</v>
      </c>
      <c r="E629" s="26">
        <v>88356</v>
      </c>
      <c r="F629" s="15">
        <v>0.7857999999999999</v>
      </c>
      <c r="G629" s="112" t="s">
        <v>142</v>
      </c>
    </row>
    <row r="630" spans="1:7" ht="25.5">
      <c r="A630" s="8" t="s">
        <v>31</v>
      </c>
      <c r="B630" s="8" t="s">
        <v>121</v>
      </c>
      <c r="C630" s="64">
        <v>7</v>
      </c>
      <c r="D630" s="71" t="s">
        <v>130</v>
      </c>
      <c r="E630" s="26">
        <v>552</v>
      </c>
      <c r="F630" s="15">
        <v>2.0676</v>
      </c>
      <c r="G630" s="112" t="s">
        <v>143</v>
      </c>
    </row>
    <row r="631" spans="1:7" ht="25.5">
      <c r="A631" s="8" t="s">
        <v>31</v>
      </c>
      <c r="B631" s="8" t="s">
        <v>121</v>
      </c>
      <c r="C631" s="64">
        <v>8</v>
      </c>
      <c r="D631" s="71" t="s">
        <v>131</v>
      </c>
      <c r="E631" s="26">
        <v>12997</v>
      </c>
      <c r="F631" s="15">
        <v>0.3652666666666667</v>
      </c>
      <c r="G631" s="110"/>
    </row>
    <row r="632" spans="1:7" ht="25.5">
      <c r="A632" s="8" t="s">
        <v>31</v>
      </c>
      <c r="B632" s="8" t="s">
        <v>121</v>
      </c>
      <c r="C632" s="64">
        <v>9</v>
      </c>
      <c r="D632" s="71" t="s">
        <v>132</v>
      </c>
      <c r="E632" s="26"/>
      <c r="F632" s="15"/>
      <c r="G632" s="110"/>
    </row>
    <row r="633" spans="1:7" ht="25.5">
      <c r="A633" s="8" t="s">
        <v>31</v>
      </c>
      <c r="B633" s="8" t="s">
        <v>121</v>
      </c>
      <c r="C633" s="64">
        <v>10</v>
      </c>
      <c r="D633" s="71" t="s">
        <v>133</v>
      </c>
      <c r="E633" s="26">
        <v>3380</v>
      </c>
      <c r="F633" s="15">
        <v>1.4645</v>
      </c>
      <c r="G633" s="110"/>
    </row>
    <row r="634" spans="1:7" ht="25.5">
      <c r="A634" s="8" t="s">
        <v>31</v>
      </c>
      <c r="B634" s="8" t="s">
        <v>121</v>
      </c>
      <c r="C634" s="64">
        <v>11</v>
      </c>
      <c r="D634" s="71" t="s">
        <v>134</v>
      </c>
      <c r="E634" s="26">
        <v>216</v>
      </c>
      <c r="F634" s="15">
        <v>2.5047</v>
      </c>
      <c r="G634" s="110"/>
    </row>
    <row r="635" spans="1:7" ht="25.5">
      <c r="A635" s="8" t="s">
        <v>31</v>
      </c>
      <c r="B635" s="8" t="s">
        <v>121</v>
      </c>
      <c r="C635" s="64">
        <v>12</v>
      </c>
      <c r="D635" s="71" t="s">
        <v>135</v>
      </c>
      <c r="E635" s="26">
        <v>1203</v>
      </c>
      <c r="F635" s="15">
        <v>0.3652666666666667</v>
      </c>
      <c r="G635" s="110"/>
    </row>
    <row r="636" spans="1:7" ht="25.5">
      <c r="A636" s="8" t="s">
        <v>31</v>
      </c>
      <c r="B636" s="8" t="s">
        <v>121</v>
      </c>
      <c r="C636" s="64">
        <v>13</v>
      </c>
      <c r="D636" s="71" t="s">
        <v>136</v>
      </c>
      <c r="E636" s="26">
        <v>12</v>
      </c>
      <c r="F636" s="38">
        <v>239.4</v>
      </c>
      <c r="G636" s="110"/>
    </row>
    <row r="637" spans="1:7" ht="25.5">
      <c r="A637" s="8" t="s">
        <v>31</v>
      </c>
      <c r="B637" s="8" t="s">
        <v>121</v>
      </c>
      <c r="C637" s="64">
        <v>14</v>
      </c>
      <c r="D637" s="71" t="s">
        <v>137</v>
      </c>
      <c r="E637" s="26"/>
      <c r="F637" s="15"/>
      <c r="G637" s="110"/>
    </row>
    <row r="638" spans="1:7" ht="25.5">
      <c r="A638" s="8" t="s">
        <v>31</v>
      </c>
      <c r="B638" s="8" t="s">
        <v>121</v>
      </c>
      <c r="C638" s="64">
        <v>15</v>
      </c>
      <c r="D638" s="71" t="s">
        <v>138</v>
      </c>
      <c r="E638" s="26">
        <v>77</v>
      </c>
      <c r="F638" s="15">
        <v>0.3652666666666667</v>
      </c>
      <c r="G638" s="110"/>
    </row>
    <row r="639" spans="1:7" ht="25.5">
      <c r="A639" s="8" t="s">
        <v>31</v>
      </c>
      <c r="B639" s="8" t="s">
        <v>121</v>
      </c>
      <c r="C639" s="64">
        <v>16</v>
      </c>
      <c r="D639" s="71" t="s">
        <v>139</v>
      </c>
      <c r="E639" s="26"/>
      <c r="F639" s="15"/>
      <c r="G639" s="110"/>
    </row>
    <row r="640" spans="1:7" ht="38.25">
      <c r="A640" s="8" t="s">
        <v>31</v>
      </c>
      <c r="B640" s="8" t="s">
        <v>121</v>
      </c>
      <c r="C640" s="64">
        <v>17</v>
      </c>
      <c r="D640" s="71" t="s">
        <v>140</v>
      </c>
      <c r="E640" s="26">
        <v>2496</v>
      </c>
      <c r="F640" s="15">
        <v>0</v>
      </c>
      <c r="G640" s="112" t="s">
        <v>145</v>
      </c>
    </row>
    <row r="641" spans="1:7" ht="25.5">
      <c r="A641" s="8" t="s">
        <v>31</v>
      </c>
      <c r="B641" s="8" t="s">
        <v>121</v>
      </c>
      <c r="C641" s="64">
        <v>18</v>
      </c>
      <c r="D641" s="71" t="s">
        <v>141</v>
      </c>
      <c r="E641" s="26"/>
      <c r="F641" s="15"/>
      <c r="G641" s="110"/>
    </row>
    <row r="642" spans="1:7" ht="15">
      <c r="A642" s="8" t="s">
        <v>31</v>
      </c>
      <c r="B642" s="8" t="s">
        <v>146</v>
      </c>
      <c r="C642" s="14">
        <v>19</v>
      </c>
      <c r="D642" s="12" t="s">
        <v>147</v>
      </c>
      <c r="E642" s="26">
        <v>400</v>
      </c>
      <c r="F642" s="15">
        <v>0.0589</v>
      </c>
      <c r="G642" s="112"/>
    </row>
    <row r="643" spans="1:7" ht="15">
      <c r="A643" s="8" t="s">
        <v>31</v>
      </c>
      <c r="B643" s="8" t="s">
        <v>146</v>
      </c>
      <c r="C643" s="14">
        <v>20</v>
      </c>
      <c r="D643" s="12" t="s">
        <v>148</v>
      </c>
      <c r="E643" s="26">
        <v>400</v>
      </c>
      <c r="F643" s="15">
        <v>0.39899999999999997</v>
      </c>
      <c r="G643" s="112"/>
    </row>
    <row r="644" spans="1:7" ht="15">
      <c r="A644" s="8" t="s">
        <v>31</v>
      </c>
      <c r="B644" s="8" t="s">
        <v>146</v>
      </c>
      <c r="C644" s="14">
        <v>21</v>
      </c>
      <c r="D644" s="12" t="s">
        <v>149</v>
      </c>
      <c r="E644" s="26">
        <v>400</v>
      </c>
      <c r="F644" s="15">
        <v>0.39899999999999997</v>
      </c>
      <c r="G644" s="112"/>
    </row>
    <row r="645" spans="1:7" ht="15">
      <c r="A645" s="8" t="s">
        <v>31</v>
      </c>
      <c r="B645" s="8" t="s">
        <v>146</v>
      </c>
      <c r="C645" s="14">
        <v>22</v>
      </c>
      <c r="D645" s="12" t="s">
        <v>150</v>
      </c>
      <c r="E645" s="26">
        <v>400</v>
      </c>
      <c r="F645" s="15">
        <v>0.39899999999999997</v>
      </c>
      <c r="G645" s="112"/>
    </row>
    <row r="646" spans="1:7" ht="15">
      <c r="A646" s="8" t="s">
        <v>31</v>
      </c>
      <c r="B646" s="8" t="s">
        <v>146</v>
      </c>
      <c r="C646" s="14">
        <v>23</v>
      </c>
      <c r="D646" s="12" t="s">
        <v>151</v>
      </c>
      <c r="E646" s="26"/>
      <c r="F646" s="15"/>
      <c r="G646" s="112"/>
    </row>
    <row r="647" spans="1:7" ht="15">
      <c r="A647" s="8" t="s">
        <v>31</v>
      </c>
      <c r="B647" s="8" t="s">
        <v>146</v>
      </c>
      <c r="C647" s="14">
        <v>24</v>
      </c>
      <c r="D647" s="12" t="s">
        <v>152</v>
      </c>
      <c r="E647" s="26">
        <v>400</v>
      </c>
      <c r="F647" s="15">
        <v>0.798</v>
      </c>
      <c r="G647" s="112"/>
    </row>
    <row r="648" spans="1:7" ht="15">
      <c r="A648" s="8" t="s">
        <v>31</v>
      </c>
      <c r="B648" s="8" t="s">
        <v>146</v>
      </c>
      <c r="C648" s="14">
        <v>25</v>
      </c>
      <c r="D648" s="12" t="s">
        <v>153</v>
      </c>
      <c r="E648" s="26">
        <v>400</v>
      </c>
      <c r="F648" s="15">
        <v>0.798</v>
      </c>
      <c r="G648" s="112"/>
    </row>
    <row r="649" spans="1:7" ht="15">
      <c r="A649" s="8" t="s">
        <v>31</v>
      </c>
      <c r="B649" s="8" t="s">
        <v>146</v>
      </c>
      <c r="C649" s="14">
        <v>26</v>
      </c>
      <c r="D649" s="12" t="s">
        <v>154</v>
      </c>
      <c r="E649" s="26">
        <v>400</v>
      </c>
      <c r="F649" s="15">
        <v>0.798</v>
      </c>
      <c r="G649" s="112"/>
    </row>
    <row r="650" spans="1:7" ht="15">
      <c r="A650" s="8" t="s">
        <v>31</v>
      </c>
      <c r="B650" s="8" t="s">
        <v>146</v>
      </c>
      <c r="C650" s="14">
        <v>27</v>
      </c>
      <c r="D650" s="12" t="s">
        <v>155</v>
      </c>
      <c r="E650" s="26">
        <v>400</v>
      </c>
      <c r="F650" s="15">
        <v>0.798</v>
      </c>
      <c r="G650" s="112"/>
    </row>
    <row r="651" spans="1:7" ht="25.5">
      <c r="A651" s="8" t="s">
        <v>31</v>
      </c>
      <c r="B651" s="8" t="s">
        <v>146</v>
      </c>
      <c r="C651" s="14">
        <v>28</v>
      </c>
      <c r="D651" s="12" t="s">
        <v>156</v>
      </c>
      <c r="E651" s="26">
        <v>400</v>
      </c>
      <c r="F651" s="15">
        <v>0.57</v>
      </c>
      <c r="G651" s="112"/>
    </row>
    <row r="652" spans="1:7" ht="15">
      <c r="A652" s="8" t="s">
        <v>31</v>
      </c>
      <c r="B652" s="8" t="s">
        <v>146</v>
      </c>
      <c r="C652" s="14">
        <v>29</v>
      </c>
      <c r="D652" s="12" t="s">
        <v>157</v>
      </c>
      <c r="E652" s="26">
        <v>200</v>
      </c>
      <c r="F652" s="15">
        <v>0.6175</v>
      </c>
      <c r="G652" s="112"/>
    </row>
    <row r="653" spans="1:7" ht="15">
      <c r="A653" s="8" t="s">
        <v>31</v>
      </c>
      <c r="B653" s="8" t="s">
        <v>146</v>
      </c>
      <c r="C653" s="14">
        <v>30</v>
      </c>
      <c r="D653" s="12" t="s">
        <v>139</v>
      </c>
      <c r="E653" s="26">
        <v>200</v>
      </c>
      <c r="F653" s="15">
        <v>0.4465</v>
      </c>
      <c r="G653" s="112"/>
    </row>
    <row r="654" spans="1:7" ht="38.25">
      <c r="A654" s="8" t="s">
        <v>31</v>
      </c>
      <c r="B654" s="8" t="s">
        <v>158</v>
      </c>
      <c r="C654" s="14">
        <v>31</v>
      </c>
      <c r="D654" s="12" t="s">
        <v>159</v>
      </c>
      <c r="E654" s="26">
        <v>120</v>
      </c>
      <c r="F654" s="15">
        <v>1.3468</v>
      </c>
      <c r="G654" s="112"/>
    </row>
    <row r="655" spans="1:7" ht="38.25">
      <c r="A655" s="8" t="s">
        <v>31</v>
      </c>
      <c r="B655" s="8" t="s">
        <v>158</v>
      </c>
      <c r="C655" s="14">
        <v>32</v>
      </c>
      <c r="D655" s="12" t="s">
        <v>160</v>
      </c>
      <c r="E655" s="26">
        <v>120</v>
      </c>
      <c r="F655" s="38">
        <v>1.2125333333333332</v>
      </c>
      <c r="G655" s="112"/>
    </row>
    <row r="656" spans="1:7" ht="38.25">
      <c r="A656" s="8" t="s">
        <v>31</v>
      </c>
      <c r="B656" s="8" t="s">
        <v>158</v>
      </c>
      <c r="C656" s="14">
        <v>33</v>
      </c>
      <c r="D656" s="12" t="s">
        <v>161</v>
      </c>
      <c r="E656" s="26">
        <v>200</v>
      </c>
      <c r="F656" s="38">
        <v>3.25472</v>
      </c>
      <c r="G656" s="112"/>
    </row>
    <row r="657" spans="1:7" ht="38.25">
      <c r="A657" s="8" t="s">
        <v>31</v>
      </c>
      <c r="B657" s="8" t="s">
        <v>158</v>
      </c>
      <c r="C657" s="14">
        <v>34</v>
      </c>
      <c r="D657" s="12" t="s">
        <v>162</v>
      </c>
      <c r="E657" s="26">
        <v>120</v>
      </c>
      <c r="F657" s="38">
        <v>3.58752</v>
      </c>
      <c r="G657" s="112"/>
    </row>
    <row r="658" spans="1:7" ht="38.25">
      <c r="A658" s="8" t="s">
        <v>31</v>
      </c>
      <c r="B658" s="8" t="s">
        <v>158</v>
      </c>
      <c r="C658" s="14">
        <v>35</v>
      </c>
      <c r="D658" s="12" t="s">
        <v>163</v>
      </c>
      <c r="E658" s="26">
        <v>680</v>
      </c>
      <c r="F658" s="38">
        <v>3.2175</v>
      </c>
      <c r="G658" s="112"/>
    </row>
    <row r="659" spans="1:7" ht="38.25">
      <c r="A659" s="8" t="s">
        <v>31</v>
      </c>
      <c r="B659" s="8" t="s">
        <v>158</v>
      </c>
      <c r="C659" s="14">
        <v>36</v>
      </c>
      <c r="D659" s="12" t="s">
        <v>164</v>
      </c>
      <c r="E659" s="26">
        <v>120</v>
      </c>
      <c r="F659" s="38">
        <v>2.1614666666666666</v>
      </c>
      <c r="G659" s="112"/>
    </row>
    <row r="660" spans="1:7" ht="38.25">
      <c r="A660" s="8" t="s">
        <v>31</v>
      </c>
      <c r="B660" s="8" t="s">
        <v>158</v>
      </c>
      <c r="C660" s="14">
        <v>37</v>
      </c>
      <c r="D660" s="12" t="s">
        <v>165</v>
      </c>
      <c r="E660" s="26">
        <v>120</v>
      </c>
      <c r="F660" s="38">
        <v>2.1614666666666666</v>
      </c>
      <c r="G660" s="112"/>
    </row>
    <row r="661" spans="1:7" ht="38.25">
      <c r="A661" s="8" t="s">
        <v>31</v>
      </c>
      <c r="B661" s="8" t="s">
        <v>158</v>
      </c>
      <c r="C661" s="14">
        <v>38</v>
      </c>
      <c r="D661" s="12" t="s">
        <v>166</v>
      </c>
      <c r="E661" s="26">
        <v>200</v>
      </c>
      <c r="F661" s="38">
        <v>2.13144</v>
      </c>
      <c r="G661" s="112"/>
    </row>
    <row r="662" spans="1:7" ht="38.25">
      <c r="A662" s="8" t="s">
        <v>31</v>
      </c>
      <c r="B662" s="8" t="s">
        <v>158</v>
      </c>
      <c r="C662" s="14">
        <v>39</v>
      </c>
      <c r="D662" s="12" t="s">
        <v>167</v>
      </c>
      <c r="E662" s="26">
        <v>200</v>
      </c>
      <c r="F662" s="38">
        <v>4.06064</v>
      </c>
      <c r="G662" s="112"/>
    </row>
    <row r="663" spans="1:7" ht="38.25">
      <c r="A663" s="8" t="s">
        <v>31</v>
      </c>
      <c r="B663" s="8" t="s">
        <v>158</v>
      </c>
      <c r="C663" s="14">
        <v>40</v>
      </c>
      <c r="D663" s="12" t="s">
        <v>168</v>
      </c>
      <c r="E663" s="26">
        <v>200</v>
      </c>
      <c r="F663" s="38">
        <v>4.15688</v>
      </c>
      <c r="G663" s="112"/>
    </row>
    <row r="664" spans="1:7" ht="38.25">
      <c r="A664" s="8" t="s">
        <v>31</v>
      </c>
      <c r="B664" s="8" t="s">
        <v>158</v>
      </c>
      <c r="C664" s="14">
        <v>41</v>
      </c>
      <c r="D664" s="12" t="s">
        <v>169</v>
      </c>
      <c r="E664" s="26">
        <v>120</v>
      </c>
      <c r="F664" s="38">
        <v>4.15688</v>
      </c>
      <c r="G664" s="112"/>
    </row>
    <row r="665" spans="1:7" ht="38.25">
      <c r="A665" s="8" t="s">
        <v>31</v>
      </c>
      <c r="B665" s="8" t="s">
        <v>158</v>
      </c>
      <c r="C665" s="14">
        <v>42</v>
      </c>
      <c r="D665" s="12" t="s">
        <v>170</v>
      </c>
      <c r="E665" s="26">
        <v>120</v>
      </c>
      <c r="F665" s="38">
        <v>6.6875</v>
      </c>
      <c r="G665" s="112"/>
    </row>
    <row r="666" spans="1:7" ht="38.25">
      <c r="A666" s="8" t="s">
        <v>31</v>
      </c>
      <c r="B666" s="8" t="s">
        <v>158</v>
      </c>
      <c r="C666" s="14">
        <v>43</v>
      </c>
      <c r="D666" s="12" t="s">
        <v>171</v>
      </c>
      <c r="E666" s="26">
        <v>120</v>
      </c>
      <c r="F666" s="38">
        <v>6.6875</v>
      </c>
      <c r="G666" s="112"/>
    </row>
    <row r="667" spans="1:7" ht="38.25">
      <c r="A667" s="8" t="s">
        <v>31</v>
      </c>
      <c r="B667" s="8" t="s">
        <v>158</v>
      </c>
      <c r="C667" s="14">
        <v>44</v>
      </c>
      <c r="D667" s="12" t="s">
        <v>172</v>
      </c>
      <c r="E667" s="26">
        <v>120</v>
      </c>
      <c r="F667" s="38">
        <v>4</v>
      </c>
      <c r="G667" s="112"/>
    </row>
    <row r="668" spans="1:7" ht="38.25">
      <c r="A668" s="8" t="s">
        <v>31</v>
      </c>
      <c r="B668" s="8" t="s">
        <v>158</v>
      </c>
      <c r="C668" s="14">
        <v>45</v>
      </c>
      <c r="D668" s="12" t="s">
        <v>173</v>
      </c>
      <c r="E668" s="26">
        <v>120</v>
      </c>
      <c r="F668" s="38">
        <v>4</v>
      </c>
      <c r="G668" s="112"/>
    </row>
    <row r="669" spans="1:7" ht="38.25">
      <c r="A669" s="8" t="s">
        <v>31</v>
      </c>
      <c r="B669" s="8" t="s">
        <v>158</v>
      </c>
      <c r="C669" s="14">
        <v>46</v>
      </c>
      <c r="D669" s="12" t="s">
        <v>174</v>
      </c>
      <c r="E669" s="26">
        <v>200</v>
      </c>
      <c r="F669" s="38">
        <v>0</v>
      </c>
      <c r="G669" s="112"/>
    </row>
    <row r="670" spans="1:7" ht="38.25">
      <c r="A670" s="8" t="s">
        <v>31</v>
      </c>
      <c r="B670" s="8" t="s">
        <v>158</v>
      </c>
      <c r="C670" s="14">
        <v>47</v>
      </c>
      <c r="D670" s="12" t="s">
        <v>175</v>
      </c>
      <c r="E670" s="26">
        <v>120</v>
      </c>
      <c r="F670" s="38">
        <v>2.5</v>
      </c>
      <c r="G670" s="112"/>
    </row>
    <row r="671" spans="1:7" ht="25.5">
      <c r="A671" s="8" t="s">
        <v>16</v>
      </c>
      <c r="B671" s="8" t="s">
        <v>121</v>
      </c>
      <c r="C671" s="64">
        <v>1</v>
      </c>
      <c r="D671" s="71" t="s">
        <v>124</v>
      </c>
      <c r="E671" s="60">
        <v>3600</v>
      </c>
      <c r="F671" s="40"/>
      <c r="G671" s="139"/>
    </row>
    <row r="672" spans="1:7" ht="25.5">
      <c r="A672" s="8" t="s">
        <v>16</v>
      </c>
      <c r="B672" s="8" t="s">
        <v>121</v>
      </c>
      <c r="C672" s="64">
        <v>2</v>
      </c>
      <c r="D672" s="71" t="s">
        <v>125</v>
      </c>
      <c r="E672" s="60">
        <v>3000</v>
      </c>
      <c r="F672" s="40"/>
      <c r="G672" s="140"/>
    </row>
    <row r="673" spans="1:7" ht="25.5">
      <c r="A673" s="8" t="s">
        <v>16</v>
      </c>
      <c r="B673" s="8" t="s">
        <v>121</v>
      </c>
      <c r="C673" s="64">
        <v>3</v>
      </c>
      <c r="D673" s="71" t="s">
        <v>126</v>
      </c>
      <c r="E673" s="60">
        <v>600</v>
      </c>
      <c r="F673" s="40"/>
      <c r="G673" s="139"/>
    </row>
    <row r="674" spans="1:7" ht="25.5">
      <c r="A674" s="8" t="s">
        <v>16</v>
      </c>
      <c r="B674" s="8" t="s">
        <v>121</v>
      </c>
      <c r="C674" s="64">
        <v>4</v>
      </c>
      <c r="D674" s="71" t="s">
        <v>127</v>
      </c>
      <c r="E674" s="60">
        <v>2000</v>
      </c>
      <c r="F674" s="40"/>
      <c r="G674" s="140"/>
    </row>
    <row r="675" spans="1:7" ht="25.5">
      <c r="A675" s="8" t="s">
        <v>16</v>
      </c>
      <c r="B675" s="8" t="s">
        <v>121</v>
      </c>
      <c r="C675" s="64">
        <v>5</v>
      </c>
      <c r="D675" s="71" t="s">
        <v>128</v>
      </c>
      <c r="E675" s="60">
        <v>3000</v>
      </c>
      <c r="F675" s="40"/>
      <c r="G675" s="139"/>
    </row>
    <row r="676" spans="1:7" ht="25.5">
      <c r="A676" s="8" t="s">
        <v>16</v>
      </c>
      <c r="B676" s="8" t="s">
        <v>121</v>
      </c>
      <c r="C676" s="64">
        <v>6</v>
      </c>
      <c r="D676" s="71" t="s">
        <v>129</v>
      </c>
      <c r="E676" s="60">
        <v>8000</v>
      </c>
      <c r="F676" s="40"/>
      <c r="G676" s="139"/>
    </row>
    <row r="677" spans="1:7" ht="25.5">
      <c r="A677" s="8" t="s">
        <v>16</v>
      </c>
      <c r="B677" s="8" t="s">
        <v>121</v>
      </c>
      <c r="C677" s="64">
        <v>7</v>
      </c>
      <c r="D677" s="71" t="s">
        <v>130</v>
      </c>
      <c r="E677" s="60">
        <v>100</v>
      </c>
      <c r="F677" s="40"/>
      <c r="G677" s="139"/>
    </row>
    <row r="678" spans="1:7" ht="25.5">
      <c r="A678" s="8" t="s">
        <v>16</v>
      </c>
      <c r="B678" s="8" t="s">
        <v>121</v>
      </c>
      <c r="C678" s="64">
        <v>8</v>
      </c>
      <c r="D678" s="71" t="s">
        <v>131</v>
      </c>
      <c r="E678" s="60">
        <v>5000</v>
      </c>
      <c r="F678" s="40"/>
      <c r="G678" s="139"/>
    </row>
    <row r="679" spans="1:7" ht="25.5">
      <c r="A679" s="8" t="s">
        <v>16</v>
      </c>
      <c r="B679" s="8" t="s">
        <v>121</v>
      </c>
      <c r="C679" s="64">
        <v>9</v>
      </c>
      <c r="D679" s="71" t="s">
        <v>132</v>
      </c>
      <c r="E679" s="60">
        <v>2500</v>
      </c>
      <c r="F679" s="40"/>
      <c r="G679" s="139"/>
    </row>
    <row r="680" spans="1:7" ht="25.5">
      <c r="A680" s="8" t="s">
        <v>16</v>
      </c>
      <c r="B680" s="8" t="s">
        <v>121</v>
      </c>
      <c r="C680" s="64">
        <v>10</v>
      </c>
      <c r="D680" s="71" t="s">
        <v>133</v>
      </c>
      <c r="E680" s="60">
        <v>1000</v>
      </c>
      <c r="F680" s="40"/>
      <c r="G680" s="139"/>
    </row>
    <row r="681" spans="1:7" ht="25.5">
      <c r="A681" s="8" t="s">
        <v>16</v>
      </c>
      <c r="B681" s="8" t="s">
        <v>121</v>
      </c>
      <c r="C681" s="64">
        <v>11</v>
      </c>
      <c r="D681" s="71" t="s">
        <v>134</v>
      </c>
      <c r="E681" s="60">
        <v>200</v>
      </c>
      <c r="F681" s="40"/>
      <c r="G681" s="139"/>
    </row>
    <row r="682" spans="1:7" ht="25.5">
      <c r="A682" s="8" t="s">
        <v>16</v>
      </c>
      <c r="B682" s="8" t="s">
        <v>121</v>
      </c>
      <c r="C682" s="64">
        <v>12</v>
      </c>
      <c r="D682" s="71" t="s">
        <v>135</v>
      </c>
      <c r="E682" s="60">
        <v>1000</v>
      </c>
      <c r="F682" s="40"/>
      <c r="G682" s="139"/>
    </row>
    <row r="683" spans="1:7" ht="25.5">
      <c r="A683" s="8" t="s">
        <v>16</v>
      </c>
      <c r="B683" s="8" t="s">
        <v>121</v>
      </c>
      <c r="C683" s="64">
        <v>13</v>
      </c>
      <c r="D683" s="71" t="s">
        <v>136</v>
      </c>
      <c r="E683" s="60"/>
      <c r="F683" s="40"/>
      <c r="G683" s="139"/>
    </row>
    <row r="684" spans="1:7" ht="25.5">
      <c r="A684" s="8" t="s">
        <v>16</v>
      </c>
      <c r="B684" s="8" t="s">
        <v>121</v>
      </c>
      <c r="C684" s="64">
        <v>14</v>
      </c>
      <c r="D684" s="71" t="s">
        <v>137</v>
      </c>
      <c r="E684" s="60">
        <v>500</v>
      </c>
      <c r="F684" s="40"/>
      <c r="G684" s="139"/>
    </row>
    <row r="685" spans="1:7" ht="25.5">
      <c r="A685" s="8" t="s">
        <v>16</v>
      </c>
      <c r="B685" s="8" t="s">
        <v>121</v>
      </c>
      <c r="C685" s="64">
        <v>15</v>
      </c>
      <c r="D685" s="71" t="s">
        <v>138</v>
      </c>
      <c r="E685" s="60">
        <v>250</v>
      </c>
      <c r="F685" s="40"/>
      <c r="G685" s="139"/>
    </row>
    <row r="686" spans="1:7" ht="25.5">
      <c r="A686" s="8" t="s">
        <v>16</v>
      </c>
      <c r="B686" s="8" t="s">
        <v>121</v>
      </c>
      <c r="C686" s="64">
        <v>16</v>
      </c>
      <c r="D686" s="71" t="s">
        <v>139</v>
      </c>
      <c r="E686" s="60">
        <v>100</v>
      </c>
      <c r="F686" s="15"/>
      <c r="G686" s="112"/>
    </row>
    <row r="687" spans="1:7" ht="38.25">
      <c r="A687" s="8" t="s">
        <v>16</v>
      </c>
      <c r="B687" s="8" t="s">
        <v>121</v>
      </c>
      <c r="C687" s="64">
        <v>17</v>
      </c>
      <c r="D687" s="71" t="s">
        <v>140</v>
      </c>
      <c r="E687" s="60">
        <v>4000</v>
      </c>
      <c r="F687" s="40"/>
      <c r="G687" s="112"/>
    </row>
    <row r="688" spans="1:7" ht="25.5">
      <c r="A688" s="8" t="s">
        <v>16</v>
      </c>
      <c r="B688" s="8" t="s">
        <v>121</v>
      </c>
      <c r="C688" s="64">
        <v>18</v>
      </c>
      <c r="D688" s="71" t="s">
        <v>141</v>
      </c>
      <c r="E688" s="60">
        <v>1</v>
      </c>
      <c r="F688" s="15"/>
      <c r="G688" s="112"/>
    </row>
    <row r="689" spans="1:7" ht="25.5">
      <c r="A689" s="8" t="s">
        <v>16</v>
      </c>
      <c r="B689" s="8" t="s">
        <v>146</v>
      </c>
      <c r="C689" s="14">
        <v>19</v>
      </c>
      <c r="D689" s="12" t="s">
        <v>147</v>
      </c>
      <c r="E689" s="60">
        <v>100</v>
      </c>
      <c r="F689" s="40"/>
      <c r="G689" s="139"/>
    </row>
    <row r="690" spans="1:7" ht="25.5">
      <c r="A690" s="8" t="s">
        <v>16</v>
      </c>
      <c r="B690" s="8" t="s">
        <v>146</v>
      </c>
      <c r="C690" s="14">
        <v>20</v>
      </c>
      <c r="D690" s="12" t="s">
        <v>148</v>
      </c>
      <c r="E690" s="60">
        <v>100</v>
      </c>
      <c r="F690" s="40"/>
      <c r="G690" s="139"/>
    </row>
    <row r="691" spans="1:7" ht="25.5">
      <c r="A691" s="8" t="s">
        <v>16</v>
      </c>
      <c r="B691" s="8" t="s">
        <v>146</v>
      </c>
      <c r="C691" s="14">
        <v>21</v>
      </c>
      <c r="D691" s="12" t="s">
        <v>149</v>
      </c>
      <c r="E691" s="60">
        <v>100</v>
      </c>
      <c r="F691" s="40"/>
      <c r="G691" s="139"/>
    </row>
    <row r="692" spans="1:7" ht="25.5">
      <c r="A692" s="8" t="s">
        <v>16</v>
      </c>
      <c r="B692" s="8" t="s">
        <v>146</v>
      </c>
      <c r="C692" s="14">
        <v>22</v>
      </c>
      <c r="D692" s="12" t="s">
        <v>150</v>
      </c>
      <c r="E692" s="60">
        <v>100</v>
      </c>
      <c r="F692" s="40"/>
      <c r="G692" s="139"/>
    </row>
    <row r="693" spans="1:7" ht="25.5">
      <c r="A693" s="8" t="s">
        <v>16</v>
      </c>
      <c r="B693" s="8" t="s">
        <v>146</v>
      </c>
      <c r="C693" s="14">
        <v>23</v>
      </c>
      <c r="D693" s="12" t="s">
        <v>151</v>
      </c>
      <c r="E693" s="60">
        <v>100</v>
      </c>
      <c r="F693" s="40"/>
      <c r="G693" s="139"/>
    </row>
    <row r="694" spans="1:7" ht="25.5">
      <c r="A694" s="8" t="s">
        <v>16</v>
      </c>
      <c r="B694" s="8" t="s">
        <v>146</v>
      </c>
      <c r="C694" s="14">
        <v>24</v>
      </c>
      <c r="D694" s="12" t="s">
        <v>152</v>
      </c>
      <c r="E694" s="60">
        <v>100</v>
      </c>
      <c r="F694" s="40"/>
      <c r="G694" s="140"/>
    </row>
    <row r="695" spans="1:7" ht="25.5">
      <c r="A695" s="8" t="s">
        <v>16</v>
      </c>
      <c r="B695" s="8" t="s">
        <v>146</v>
      </c>
      <c r="C695" s="14">
        <v>25</v>
      </c>
      <c r="D695" s="12" t="s">
        <v>153</v>
      </c>
      <c r="E695" s="60">
        <v>100</v>
      </c>
      <c r="F695" s="40"/>
      <c r="G695" s="140"/>
    </row>
    <row r="696" spans="1:7" ht="25.5">
      <c r="A696" s="8" t="s">
        <v>16</v>
      </c>
      <c r="B696" s="8" t="s">
        <v>146</v>
      </c>
      <c r="C696" s="14">
        <v>26</v>
      </c>
      <c r="D696" s="12" t="s">
        <v>154</v>
      </c>
      <c r="E696" s="60">
        <v>100</v>
      </c>
      <c r="F696" s="40"/>
      <c r="G696" s="140"/>
    </row>
    <row r="697" spans="1:7" ht="25.5">
      <c r="A697" s="8" t="s">
        <v>16</v>
      </c>
      <c r="B697" s="8" t="s">
        <v>146</v>
      </c>
      <c r="C697" s="14">
        <v>27</v>
      </c>
      <c r="D697" s="12" t="s">
        <v>155</v>
      </c>
      <c r="E697" s="60">
        <v>100</v>
      </c>
      <c r="F697" s="40"/>
      <c r="G697" s="140"/>
    </row>
    <row r="698" spans="1:7" ht="25.5">
      <c r="A698" s="8" t="s">
        <v>16</v>
      </c>
      <c r="B698" s="8" t="s">
        <v>146</v>
      </c>
      <c r="C698" s="14">
        <v>28</v>
      </c>
      <c r="D698" s="12" t="s">
        <v>156</v>
      </c>
      <c r="E698" s="60">
        <v>100</v>
      </c>
      <c r="F698" s="40"/>
      <c r="G698" s="140"/>
    </row>
    <row r="699" spans="1:7" ht="25.5">
      <c r="A699" s="8" t="s">
        <v>16</v>
      </c>
      <c r="B699" s="8" t="s">
        <v>146</v>
      </c>
      <c r="C699" s="14">
        <v>29</v>
      </c>
      <c r="D699" s="12" t="s">
        <v>157</v>
      </c>
      <c r="E699" s="60">
        <v>100</v>
      </c>
      <c r="F699" s="40"/>
      <c r="G699" s="140"/>
    </row>
    <row r="700" spans="1:7" ht="25.5">
      <c r="A700" s="8" t="s">
        <v>16</v>
      </c>
      <c r="B700" s="8" t="s">
        <v>146</v>
      </c>
      <c r="C700" s="14">
        <v>30</v>
      </c>
      <c r="D700" s="12" t="s">
        <v>139</v>
      </c>
      <c r="E700" s="60">
        <v>100</v>
      </c>
      <c r="F700" s="40"/>
      <c r="G700" s="140"/>
    </row>
    <row r="701" spans="1:7" ht="38.25">
      <c r="A701" s="8" t="s">
        <v>16</v>
      </c>
      <c r="B701" s="8" t="s">
        <v>158</v>
      </c>
      <c r="C701" s="14">
        <v>31</v>
      </c>
      <c r="D701" s="12" t="s">
        <v>159</v>
      </c>
      <c r="E701" s="60">
        <v>100</v>
      </c>
      <c r="F701" s="40"/>
      <c r="G701" s="141"/>
    </row>
    <row r="702" spans="1:7" ht="38.25">
      <c r="A702" s="8" t="s">
        <v>16</v>
      </c>
      <c r="B702" s="8" t="s">
        <v>158</v>
      </c>
      <c r="C702" s="14">
        <v>32</v>
      </c>
      <c r="D702" s="12" t="s">
        <v>160</v>
      </c>
      <c r="E702" s="60">
        <v>100</v>
      </c>
      <c r="F702" s="40"/>
      <c r="G702" s="141"/>
    </row>
    <row r="703" spans="1:7" ht="38.25">
      <c r="A703" s="8" t="s">
        <v>16</v>
      </c>
      <c r="B703" s="8" t="s">
        <v>158</v>
      </c>
      <c r="C703" s="14">
        <v>33</v>
      </c>
      <c r="D703" s="12" t="s">
        <v>161</v>
      </c>
      <c r="E703" s="60">
        <v>100</v>
      </c>
      <c r="F703" s="40"/>
      <c r="G703" s="141"/>
    </row>
    <row r="704" spans="1:7" ht="38.25">
      <c r="A704" s="8" t="s">
        <v>16</v>
      </c>
      <c r="B704" s="8" t="s">
        <v>158</v>
      </c>
      <c r="C704" s="14">
        <v>34</v>
      </c>
      <c r="D704" s="12" t="s">
        <v>162</v>
      </c>
      <c r="E704" s="60">
        <v>100</v>
      </c>
      <c r="F704" s="40"/>
      <c r="G704" s="141"/>
    </row>
    <row r="705" spans="1:7" ht="38.25">
      <c r="A705" s="8" t="s">
        <v>16</v>
      </c>
      <c r="B705" s="8" t="s">
        <v>158</v>
      </c>
      <c r="C705" s="14">
        <v>35</v>
      </c>
      <c r="D705" s="12" t="s">
        <v>163</v>
      </c>
      <c r="E705" s="60">
        <v>600</v>
      </c>
      <c r="F705" s="40"/>
      <c r="G705" s="141"/>
    </row>
    <row r="706" spans="1:7" ht="38.25">
      <c r="A706" s="8" t="s">
        <v>16</v>
      </c>
      <c r="B706" s="8" t="s">
        <v>158</v>
      </c>
      <c r="C706" s="14">
        <v>36</v>
      </c>
      <c r="D706" s="12" t="s">
        <v>164</v>
      </c>
      <c r="E706" s="60">
        <v>100</v>
      </c>
      <c r="F706" s="40"/>
      <c r="G706" s="141"/>
    </row>
    <row r="707" spans="1:7" ht="38.25">
      <c r="A707" s="8" t="s">
        <v>16</v>
      </c>
      <c r="B707" s="8" t="s">
        <v>158</v>
      </c>
      <c r="C707" s="14">
        <v>37</v>
      </c>
      <c r="D707" s="12" t="s">
        <v>165</v>
      </c>
      <c r="E707" s="60">
        <v>100</v>
      </c>
      <c r="F707" s="40"/>
      <c r="G707" s="141"/>
    </row>
    <row r="708" spans="1:7" ht="38.25">
      <c r="A708" s="8" t="s">
        <v>16</v>
      </c>
      <c r="B708" s="8" t="s">
        <v>158</v>
      </c>
      <c r="C708" s="14">
        <v>38</v>
      </c>
      <c r="D708" s="12" t="s">
        <v>166</v>
      </c>
      <c r="E708" s="60">
        <v>100</v>
      </c>
      <c r="F708" s="40"/>
      <c r="G708" s="141"/>
    </row>
    <row r="709" spans="1:7" ht="38.25">
      <c r="A709" s="8" t="s">
        <v>16</v>
      </c>
      <c r="B709" s="8" t="s">
        <v>158</v>
      </c>
      <c r="C709" s="14">
        <v>39</v>
      </c>
      <c r="D709" s="12" t="s">
        <v>167</v>
      </c>
      <c r="E709" s="60">
        <v>100</v>
      </c>
      <c r="F709" s="40"/>
      <c r="G709" s="141"/>
    </row>
    <row r="710" spans="1:7" ht="38.25">
      <c r="A710" s="8" t="s">
        <v>16</v>
      </c>
      <c r="B710" s="8" t="s">
        <v>158</v>
      </c>
      <c r="C710" s="14">
        <v>40</v>
      </c>
      <c r="D710" s="12" t="s">
        <v>168</v>
      </c>
      <c r="E710" s="60">
        <v>100</v>
      </c>
      <c r="F710" s="40"/>
      <c r="G710" s="141"/>
    </row>
    <row r="711" spans="1:7" ht="38.25">
      <c r="A711" s="8" t="s">
        <v>16</v>
      </c>
      <c r="B711" s="8" t="s">
        <v>158</v>
      </c>
      <c r="C711" s="14">
        <v>41</v>
      </c>
      <c r="D711" s="12" t="s">
        <v>169</v>
      </c>
      <c r="E711" s="60">
        <v>100</v>
      </c>
      <c r="F711" s="40"/>
      <c r="G711" s="141"/>
    </row>
    <row r="712" spans="1:7" ht="38.25">
      <c r="A712" s="8" t="s">
        <v>16</v>
      </c>
      <c r="B712" s="8" t="s">
        <v>158</v>
      </c>
      <c r="C712" s="14">
        <v>42</v>
      </c>
      <c r="D712" s="12" t="s">
        <v>170</v>
      </c>
      <c r="E712" s="60">
        <v>100</v>
      </c>
      <c r="F712" s="40"/>
      <c r="G712" s="141"/>
    </row>
    <row r="713" spans="1:7" ht="38.25">
      <c r="A713" s="8" t="s">
        <v>16</v>
      </c>
      <c r="B713" s="8" t="s">
        <v>158</v>
      </c>
      <c r="C713" s="14">
        <v>43</v>
      </c>
      <c r="D713" s="12" t="s">
        <v>171</v>
      </c>
      <c r="E713" s="60">
        <v>100</v>
      </c>
      <c r="F713" s="40"/>
      <c r="G713" s="141"/>
    </row>
    <row r="714" spans="1:7" ht="38.25">
      <c r="A714" s="8" t="s">
        <v>16</v>
      </c>
      <c r="B714" s="8" t="s">
        <v>158</v>
      </c>
      <c r="C714" s="14">
        <v>44</v>
      </c>
      <c r="D714" s="12" t="s">
        <v>172</v>
      </c>
      <c r="E714" s="60">
        <v>100</v>
      </c>
      <c r="F714" s="40"/>
      <c r="G714" s="141"/>
    </row>
    <row r="715" spans="1:7" ht="38.25">
      <c r="A715" s="8" t="s">
        <v>16</v>
      </c>
      <c r="B715" s="8" t="s">
        <v>158</v>
      </c>
      <c r="C715" s="14">
        <v>45</v>
      </c>
      <c r="D715" s="12" t="s">
        <v>173</v>
      </c>
      <c r="E715" s="60">
        <v>100</v>
      </c>
      <c r="F715" s="40"/>
      <c r="G715" s="141"/>
    </row>
    <row r="716" spans="1:7" ht="38.25">
      <c r="A716" s="8" t="s">
        <v>16</v>
      </c>
      <c r="B716" s="8" t="s">
        <v>158</v>
      </c>
      <c r="C716" s="14">
        <v>46</v>
      </c>
      <c r="D716" s="12" t="s">
        <v>174</v>
      </c>
      <c r="E716" s="60">
        <v>100</v>
      </c>
      <c r="F716" s="40"/>
      <c r="G716" s="141"/>
    </row>
    <row r="717" spans="1:7" ht="38.25">
      <c r="A717" s="8" t="s">
        <v>16</v>
      </c>
      <c r="B717" s="8" t="s">
        <v>158</v>
      </c>
      <c r="C717" s="14">
        <v>47</v>
      </c>
      <c r="D717" s="12" t="s">
        <v>175</v>
      </c>
      <c r="E717" s="60">
        <v>3000</v>
      </c>
      <c r="F717" s="40"/>
      <c r="G717" s="141"/>
    </row>
    <row r="718" spans="1:7" ht="25.5">
      <c r="A718" s="8" t="s">
        <v>4</v>
      </c>
      <c r="B718" s="8" t="s">
        <v>121</v>
      </c>
      <c r="C718" s="64">
        <v>1</v>
      </c>
      <c r="D718" s="71" t="s">
        <v>124</v>
      </c>
      <c r="E718" s="74">
        <v>15000</v>
      </c>
      <c r="F718" s="75">
        <v>1.6</v>
      </c>
      <c r="G718" s="76"/>
    </row>
    <row r="719" spans="1:7" ht="25.5">
      <c r="A719" s="8" t="s">
        <v>4</v>
      </c>
      <c r="B719" s="8" t="s">
        <v>121</v>
      </c>
      <c r="C719" s="64">
        <v>2</v>
      </c>
      <c r="D719" s="71" t="s">
        <v>125</v>
      </c>
      <c r="E719" s="74"/>
      <c r="F719" s="75"/>
      <c r="G719" s="76"/>
    </row>
    <row r="720" spans="1:7" ht="25.5">
      <c r="A720" s="8" t="s">
        <v>4</v>
      </c>
      <c r="B720" s="8" t="s">
        <v>121</v>
      </c>
      <c r="C720" s="64">
        <v>3</v>
      </c>
      <c r="D720" s="71" t="s">
        <v>126</v>
      </c>
      <c r="E720" s="74">
        <v>2000</v>
      </c>
      <c r="F720" s="75">
        <v>1.7</v>
      </c>
      <c r="G720" s="76"/>
    </row>
    <row r="721" spans="1:7" ht="25.5">
      <c r="A721" s="8" t="s">
        <v>4</v>
      </c>
      <c r="B721" s="8" t="s">
        <v>121</v>
      </c>
      <c r="C721" s="64">
        <v>4</v>
      </c>
      <c r="D721" s="71" t="s">
        <v>127</v>
      </c>
      <c r="E721" s="74">
        <v>10000</v>
      </c>
      <c r="F721" s="75">
        <v>1.635</v>
      </c>
      <c r="G721" s="76"/>
    </row>
    <row r="722" spans="1:7" ht="25.5">
      <c r="A722" s="8" t="s">
        <v>4</v>
      </c>
      <c r="B722" s="8" t="s">
        <v>121</v>
      </c>
      <c r="C722" s="64">
        <v>5</v>
      </c>
      <c r="D722" s="71" t="s">
        <v>128</v>
      </c>
      <c r="E722" s="74">
        <v>100000</v>
      </c>
      <c r="F722" s="75">
        <v>0.8</v>
      </c>
      <c r="G722" s="77" t="s">
        <v>326</v>
      </c>
    </row>
    <row r="723" spans="1:7" ht="25.5">
      <c r="A723" s="8" t="s">
        <v>4</v>
      </c>
      <c r="B723" s="8" t="s">
        <v>121</v>
      </c>
      <c r="C723" s="64">
        <v>6</v>
      </c>
      <c r="D723" s="71" t="s">
        <v>129</v>
      </c>
      <c r="E723" s="74">
        <v>1100</v>
      </c>
      <c r="F723" s="75">
        <v>0.2625</v>
      </c>
      <c r="G723" s="76"/>
    </row>
    <row r="724" spans="1:7" ht="25.5">
      <c r="A724" s="8" t="s">
        <v>4</v>
      </c>
      <c r="B724" s="8" t="s">
        <v>121</v>
      </c>
      <c r="C724" s="64">
        <v>7</v>
      </c>
      <c r="D724" s="71" t="s">
        <v>130</v>
      </c>
      <c r="E724" s="74">
        <v>14000</v>
      </c>
      <c r="F724" s="75">
        <v>0.2625</v>
      </c>
      <c r="G724" s="76"/>
    </row>
    <row r="725" spans="1:7" ht="25.5">
      <c r="A725" s="8" t="s">
        <v>4</v>
      </c>
      <c r="B725" s="8" t="s">
        <v>121</v>
      </c>
      <c r="C725" s="64">
        <v>8</v>
      </c>
      <c r="D725" s="71" t="s">
        <v>131</v>
      </c>
      <c r="E725" s="74">
        <v>200</v>
      </c>
      <c r="F725" s="75">
        <v>0.15</v>
      </c>
      <c r="G725" s="76"/>
    </row>
    <row r="726" spans="1:7" ht="25.5">
      <c r="A726" s="8" t="s">
        <v>4</v>
      </c>
      <c r="B726" s="8" t="s">
        <v>121</v>
      </c>
      <c r="C726" s="64">
        <v>9</v>
      </c>
      <c r="D726" s="71" t="s">
        <v>132</v>
      </c>
      <c r="E726" s="74">
        <v>3500</v>
      </c>
      <c r="F726" s="75">
        <v>0.2625</v>
      </c>
      <c r="G726" s="76"/>
    </row>
    <row r="727" spans="1:7" ht="25.5">
      <c r="A727" s="8" t="s">
        <v>4</v>
      </c>
      <c r="B727" s="8" t="s">
        <v>121</v>
      </c>
      <c r="C727" s="64">
        <v>10</v>
      </c>
      <c r="D727" s="71" t="s">
        <v>133</v>
      </c>
      <c r="E727" s="74">
        <v>300</v>
      </c>
      <c r="F727" s="75">
        <v>1.6</v>
      </c>
      <c r="G727" s="76"/>
    </row>
    <row r="728" spans="1:7" ht="25.5">
      <c r="A728" s="8" t="s">
        <v>4</v>
      </c>
      <c r="B728" s="8" t="s">
        <v>121</v>
      </c>
      <c r="C728" s="64">
        <v>11</v>
      </c>
      <c r="D728" s="71" t="s">
        <v>134</v>
      </c>
      <c r="E728" s="74">
        <v>12500</v>
      </c>
      <c r="F728" s="75">
        <v>0.2625</v>
      </c>
      <c r="G728" s="76"/>
    </row>
    <row r="729" spans="1:7" ht="25.5">
      <c r="A729" s="8" t="s">
        <v>4</v>
      </c>
      <c r="B729" s="8" t="s">
        <v>121</v>
      </c>
      <c r="C729" s="64">
        <v>12</v>
      </c>
      <c r="D729" s="71" t="s">
        <v>135</v>
      </c>
      <c r="E729" s="74">
        <v>200</v>
      </c>
      <c r="F729" s="75">
        <v>0.2625</v>
      </c>
      <c r="G729" s="76"/>
    </row>
    <row r="730" spans="1:7" ht="25.5">
      <c r="A730" s="8" t="s">
        <v>4</v>
      </c>
      <c r="B730" s="8" t="s">
        <v>121</v>
      </c>
      <c r="C730" s="64">
        <v>13</v>
      </c>
      <c r="D730" s="71" t="s">
        <v>136</v>
      </c>
      <c r="E730" s="74">
        <v>100</v>
      </c>
      <c r="F730" s="75">
        <v>0.15</v>
      </c>
      <c r="G730" s="76"/>
    </row>
    <row r="731" spans="1:7" ht="25.5">
      <c r="A731" s="8" t="s">
        <v>4</v>
      </c>
      <c r="B731" s="8" t="s">
        <v>121</v>
      </c>
      <c r="C731" s="64">
        <v>14</v>
      </c>
      <c r="D731" s="71" t="s">
        <v>137</v>
      </c>
      <c r="E731" s="74">
        <v>50</v>
      </c>
      <c r="F731" s="75">
        <v>0.2625</v>
      </c>
      <c r="G731" s="76"/>
    </row>
    <row r="732" spans="1:7" ht="25.5">
      <c r="A732" s="8" t="s">
        <v>4</v>
      </c>
      <c r="B732" s="8" t="s">
        <v>121</v>
      </c>
      <c r="C732" s="64">
        <v>15</v>
      </c>
      <c r="D732" s="71" t="s">
        <v>138</v>
      </c>
      <c r="E732" s="74">
        <v>100</v>
      </c>
      <c r="F732" s="75">
        <v>0.15</v>
      </c>
      <c r="G732" s="76"/>
    </row>
    <row r="733" spans="1:7" ht="25.5">
      <c r="A733" s="8" t="s">
        <v>4</v>
      </c>
      <c r="B733" s="8" t="s">
        <v>121</v>
      </c>
      <c r="C733" s="64">
        <v>16</v>
      </c>
      <c r="D733" s="71" t="s">
        <v>139</v>
      </c>
      <c r="E733" s="74">
        <v>6000</v>
      </c>
      <c r="F733" s="75"/>
      <c r="G733" s="76"/>
    </row>
    <row r="734" spans="1:7" ht="38.25">
      <c r="A734" s="8" t="s">
        <v>4</v>
      </c>
      <c r="B734" s="8" t="s">
        <v>121</v>
      </c>
      <c r="C734" s="64">
        <v>17</v>
      </c>
      <c r="D734" s="71" t="s">
        <v>140</v>
      </c>
      <c r="E734" s="74">
        <v>8</v>
      </c>
      <c r="F734" s="75"/>
      <c r="G734" s="76"/>
    </row>
    <row r="735" spans="1:7" ht="25.5">
      <c r="A735" s="8" t="s">
        <v>4</v>
      </c>
      <c r="B735" s="8" t="s">
        <v>121</v>
      </c>
      <c r="C735" s="64">
        <v>18</v>
      </c>
      <c r="D735" s="71" t="s">
        <v>141</v>
      </c>
      <c r="E735" s="60">
        <v>1</v>
      </c>
      <c r="F735" s="15"/>
      <c r="G735" s="112"/>
    </row>
    <row r="736" spans="1:7" ht="15">
      <c r="A736" s="8" t="s">
        <v>4</v>
      </c>
      <c r="B736" s="8" t="s">
        <v>146</v>
      </c>
      <c r="C736" s="14">
        <v>19</v>
      </c>
      <c r="D736" s="12" t="s">
        <v>147</v>
      </c>
      <c r="E736" s="78">
        <v>2000</v>
      </c>
      <c r="F736" s="79">
        <v>25</v>
      </c>
      <c r="G736" s="139"/>
    </row>
    <row r="737" spans="1:7" ht="15">
      <c r="A737" s="8" t="s">
        <v>4</v>
      </c>
      <c r="B737" s="8" t="s">
        <v>146</v>
      </c>
      <c r="C737" s="14">
        <v>20</v>
      </c>
      <c r="D737" s="12" t="s">
        <v>148</v>
      </c>
      <c r="E737" s="80">
        <v>330</v>
      </c>
      <c r="F737" s="79">
        <v>6.6</v>
      </c>
      <c r="G737" s="139"/>
    </row>
    <row r="738" spans="1:7" ht="15">
      <c r="A738" s="8" t="s">
        <v>4</v>
      </c>
      <c r="B738" s="8" t="s">
        <v>146</v>
      </c>
      <c r="C738" s="14">
        <v>21</v>
      </c>
      <c r="D738" s="12" t="s">
        <v>149</v>
      </c>
      <c r="E738" s="80">
        <v>330</v>
      </c>
      <c r="F738" s="79">
        <v>8.3</v>
      </c>
      <c r="G738" s="139"/>
    </row>
    <row r="739" spans="1:7" ht="15">
      <c r="A739" s="8" t="s">
        <v>4</v>
      </c>
      <c r="B739" s="8" t="s">
        <v>146</v>
      </c>
      <c r="C739" s="14">
        <v>22</v>
      </c>
      <c r="D739" s="12" t="s">
        <v>150</v>
      </c>
      <c r="E739" s="80">
        <v>50</v>
      </c>
      <c r="F739" s="79">
        <v>20</v>
      </c>
      <c r="G739" s="139"/>
    </row>
    <row r="740" spans="1:7" ht="15">
      <c r="A740" s="8" t="s">
        <v>4</v>
      </c>
      <c r="B740" s="8" t="s">
        <v>146</v>
      </c>
      <c r="C740" s="14">
        <v>23</v>
      </c>
      <c r="D740" s="12" t="s">
        <v>151</v>
      </c>
      <c r="E740" s="80">
        <v>330</v>
      </c>
      <c r="F740" s="79">
        <v>15</v>
      </c>
      <c r="G740" s="139"/>
    </row>
    <row r="741" spans="1:7" ht="15">
      <c r="A741" s="8" t="s">
        <v>4</v>
      </c>
      <c r="B741" s="8" t="s">
        <v>146</v>
      </c>
      <c r="C741" s="14">
        <v>24</v>
      </c>
      <c r="D741" s="12" t="s">
        <v>152</v>
      </c>
      <c r="E741" s="80">
        <v>100</v>
      </c>
      <c r="F741" s="79">
        <v>45</v>
      </c>
      <c r="G741" s="140"/>
    </row>
    <row r="742" spans="1:7" ht="15">
      <c r="A742" s="8" t="s">
        <v>4</v>
      </c>
      <c r="B742" s="8" t="s">
        <v>146</v>
      </c>
      <c r="C742" s="14">
        <v>25</v>
      </c>
      <c r="D742" s="12" t="s">
        <v>153</v>
      </c>
      <c r="E742" s="80">
        <v>100</v>
      </c>
      <c r="F742" s="79">
        <v>45</v>
      </c>
      <c r="G742" s="140"/>
    </row>
    <row r="743" spans="1:7" ht="15">
      <c r="A743" s="8" t="s">
        <v>4</v>
      </c>
      <c r="B743" s="8" t="s">
        <v>146</v>
      </c>
      <c r="C743" s="14">
        <v>26</v>
      </c>
      <c r="D743" s="12" t="s">
        <v>154</v>
      </c>
      <c r="E743" s="80">
        <v>100</v>
      </c>
      <c r="F743" s="79">
        <v>45</v>
      </c>
      <c r="G743" s="140"/>
    </row>
    <row r="744" spans="1:7" ht="15">
      <c r="A744" s="8" t="s">
        <v>4</v>
      </c>
      <c r="B744" s="8" t="s">
        <v>146</v>
      </c>
      <c r="C744" s="14">
        <v>27</v>
      </c>
      <c r="D744" s="12" t="s">
        <v>155</v>
      </c>
      <c r="E744" s="80">
        <v>100</v>
      </c>
      <c r="F744" s="79">
        <v>50</v>
      </c>
      <c r="G744" s="140"/>
    </row>
    <row r="745" spans="1:7" ht="25.5">
      <c r="A745" s="8" t="s">
        <v>4</v>
      </c>
      <c r="B745" s="8" t="s">
        <v>146</v>
      </c>
      <c r="C745" s="14">
        <v>28</v>
      </c>
      <c r="D745" s="12" t="s">
        <v>156</v>
      </c>
      <c r="E745" s="80"/>
      <c r="F745" s="79"/>
      <c r="G745" s="140"/>
    </row>
    <row r="746" spans="1:7" ht="15">
      <c r="A746" s="8" t="s">
        <v>4</v>
      </c>
      <c r="B746" s="8" t="s">
        <v>146</v>
      </c>
      <c r="C746" s="14">
        <v>29</v>
      </c>
      <c r="D746" s="12" t="s">
        <v>157</v>
      </c>
      <c r="E746" s="80"/>
      <c r="F746" s="79"/>
      <c r="G746" s="140"/>
    </row>
    <row r="747" spans="1:7" ht="15">
      <c r="A747" s="8" t="s">
        <v>4</v>
      </c>
      <c r="B747" s="8" t="s">
        <v>146</v>
      </c>
      <c r="C747" s="14">
        <v>30</v>
      </c>
      <c r="D747" s="12" t="s">
        <v>139</v>
      </c>
      <c r="E747" s="80">
        <v>50</v>
      </c>
      <c r="F747" s="79">
        <v>25</v>
      </c>
      <c r="G747" s="140"/>
    </row>
    <row r="748" spans="1:7" ht="38.25">
      <c r="A748" s="8" t="s">
        <v>4</v>
      </c>
      <c r="B748" s="8" t="s">
        <v>158</v>
      </c>
      <c r="C748" s="14">
        <v>31</v>
      </c>
      <c r="D748" s="12" t="s">
        <v>159</v>
      </c>
      <c r="E748" s="74">
        <v>100</v>
      </c>
      <c r="F748" s="75">
        <v>100</v>
      </c>
      <c r="G748" s="141"/>
    </row>
    <row r="749" spans="1:7" ht="38.25">
      <c r="A749" s="8" t="s">
        <v>4</v>
      </c>
      <c r="B749" s="8" t="s">
        <v>158</v>
      </c>
      <c r="C749" s="14">
        <v>32</v>
      </c>
      <c r="D749" s="12" t="s">
        <v>160</v>
      </c>
      <c r="E749" s="74">
        <v>100</v>
      </c>
      <c r="F749" s="75">
        <v>100</v>
      </c>
      <c r="G749" s="141"/>
    </row>
    <row r="750" spans="1:7" ht="38.25">
      <c r="A750" s="8" t="s">
        <v>4</v>
      </c>
      <c r="B750" s="8" t="s">
        <v>158</v>
      </c>
      <c r="C750" s="14">
        <v>33</v>
      </c>
      <c r="D750" s="12" t="s">
        <v>161</v>
      </c>
      <c r="E750" s="74">
        <v>100</v>
      </c>
      <c r="F750" s="75">
        <v>100</v>
      </c>
      <c r="G750" s="141"/>
    </row>
    <row r="751" spans="1:7" ht="38.25">
      <c r="A751" s="8" t="s">
        <v>4</v>
      </c>
      <c r="B751" s="8" t="s">
        <v>158</v>
      </c>
      <c r="C751" s="14">
        <v>34</v>
      </c>
      <c r="D751" s="12" t="s">
        <v>162</v>
      </c>
      <c r="E751" s="74">
        <v>100</v>
      </c>
      <c r="F751" s="75">
        <v>100</v>
      </c>
      <c r="G751" s="141"/>
    </row>
    <row r="752" spans="1:7" ht="38.25">
      <c r="A752" s="8" t="s">
        <v>4</v>
      </c>
      <c r="B752" s="8" t="s">
        <v>158</v>
      </c>
      <c r="C752" s="14">
        <v>35</v>
      </c>
      <c r="D752" s="12" t="s">
        <v>163</v>
      </c>
      <c r="E752" s="74">
        <v>350</v>
      </c>
      <c r="F752" s="75">
        <v>73</v>
      </c>
      <c r="G752" s="141"/>
    </row>
    <row r="753" spans="1:7" ht="38.25">
      <c r="A753" s="8" t="s">
        <v>4</v>
      </c>
      <c r="B753" s="8" t="s">
        <v>158</v>
      </c>
      <c r="C753" s="14">
        <v>36</v>
      </c>
      <c r="D753" s="12" t="s">
        <v>164</v>
      </c>
      <c r="E753" s="74">
        <v>100</v>
      </c>
      <c r="F753" s="75">
        <v>70</v>
      </c>
      <c r="G753" s="141"/>
    </row>
    <row r="754" spans="1:7" ht="38.25">
      <c r="A754" s="8" t="s">
        <v>4</v>
      </c>
      <c r="B754" s="8" t="s">
        <v>158</v>
      </c>
      <c r="C754" s="14">
        <v>37</v>
      </c>
      <c r="D754" s="12" t="s">
        <v>165</v>
      </c>
      <c r="E754" s="74">
        <v>100</v>
      </c>
      <c r="F754" s="75">
        <v>77</v>
      </c>
      <c r="G754" s="141"/>
    </row>
    <row r="755" spans="1:7" ht="38.25">
      <c r="A755" s="8" t="s">
        <v>4</v>
      </c>
      <c r="B755" s="8" t="s">
        <v>158</v>
      </c>
      <c r="C755" s="14">
        <v>38</v>
      </c>
      <c r="D755" s="12" t="s">
        <v>166</v>
      </c>
      <c r="E755" s="74">
        <v>100</v>
      </c>
      <c r="F755" s="75">
        <v>90</v>
      </c>
      <c r="G755" s="141"/>
    </row>
    <row r="756" spans="1:7" ht="38.25">
      <c r="A756" s="8" t="s">
        <v>4</v>
      </c>
      <c r="B756" s="8" t="s">
        <v>158</v>
      </c>
      <c r="C756" s="14">
        <v>39</v>
      </c>
      <c r="D756" s="12" t="s">
        <v>167</v>
      </c>
      <c r="E756" s="74">
        <v>100</v>
      </c>
      <c r="F756" s="75">
        <v>90</v>
      </c>
      <c r="G756" s="141"/>
    </row>
    <row r="757" spans="1:7" ht="38.25">
      <c r="A757" s="8" t="s">
        <v>4</v>
      </c>
      <c r="B757" s="8" t="s">
        <v>158</v>
      </c>
      <c r="C757" s="14">
        <v>40</v>
      </c>
      <c r="D757" s="12" t="s">
        <v>168</v>
      </c>
      <c r="E757" s="74">
        <v>100</v>
      </c>
      <c r="F757" s="75">
        <v>90</v>
      </c>
      <c r="G757" s="141"/>
    </row>
    <row r="758" spans="1:7" ht="38.25">
      <c r="A758" s="8" t="s">
        <v>4</v>
      </c>
      <c r="B758" s="8" t="s">
        <v>158</v>
      </c>
      <c r="C758" s="14">
        <v>41</v>
      </c>
      <c r="D758" s="12" t="s">
        <v>169</v>
      </c>
      <c r="E758" s="74">
        <v>100</v>
      </c>
      <c r="F758" s="75">
        <v>90</v>
      </c>
      <c r="G758" s="141"/>
    </row>
    <row r="759" spans="1:7" ht="38.25">
      <c r="A759" s="8" t="s">
        <v>4</v>
      </c>
      <c r="B759" s="8" t="s">
        <v>158</v>
      </c>
      <c r="C759" s="14">
        <v>42</v>
      </c>
      <c r="D759" s="12" t="s">
        <v>170</v>
      </c>
      <c r="E759" s="74">
        <v>100</v>
      </c>
      <c r="F759" s="75">
        <v>70</v>
      </c>
      <c r="G759" s="141"/>
    </row>
    <row r="760" spans="1:7" ht="38.25">
      <c r="A760" s="8" t="s">
        <v>4</v>
      </c>
      <c r="B760" s="8" t="s">
        <v>158</v>
      </c>
      <c r="C760" s="14">
        <v>43</v>
      </c>
      <c r="D760" s="12" t="s">
        <v>171</v>
      </c>
      <c r="E760" s="74">
        <v>100</v>
      </c>
      <c r="F760" s="75">
        <v>70</v>
      </c>
      <c r="G760" s="141"/>
    </row>
    <row r="761" spans="1:7" ht="38.25">
      <c r="A761" s="8" t="s">
        <v>4</v>
      </c>
      <c r="B761" s="8" t="s">
        <v>158</v>
      </c>
      <c r="C761" s="14">
        <v>44</v>
      </c>
      <c r="D761" s="12" t="s">
        <v>172</v>
      </c>
      <c r="E761" s="74">
        <v>100</v>
      </c>
      <c r="F761" s="75">
        <v>70</v>
      </c>
      <c r="G761" s="141"/>
    </row>
    <row r="762" spans="1:7" ht="38.25">
      <c r="A762" s="8" t="s">
        <v>4</v>
      </c>
      <c r="B762" s="8" t="s">
        <v>158</v>
      </c>
      <c r="C762" s="14">
        <v>45</v>
      </c>
      <c r="D762" s="12" t="s">
        <v>173</v>
      </c>
      <c r="E762" s="74">
        <v>100</v>
      </c>
      <c r="F762" s="75">
        <v>70</v>
      </c>
      <c r="G762" s="141"/>
    </row>
    <row r="763" spans="1:7" ht="38.25">
      <c r="A763" s="8" t="s">
        <v>4</v>
      </c>
      <c r="B763" s="8" t="s">
        <v>158</v>
      </c>
      <c r="C763" s="14">
        <v>46</v>
      </c>
      <c r="D763" s="12" t="s">
        <v>174</v>
      </c>
      <c r="E763" s="74">
        <v>100</v>
      </c>
      <c r="F763" s="75">
        <v>70</v>
      </c>
      <c r="G763" s="141"/>
    </row>
    <row r="764" spans="1:7" ht="38.25">
      <c r="A764" s="8" t="s">
        <v>4</v>
      </c>
      <c r="B764" s="8" t="s">
        <v>158</v>
      </c>
      <c r="C764" s="14">
        <v>47</v>
      </c>
      <c r="D764" s="12" t="s">
        <v>175</v>
      </c>
      <c r="E764" s="74">
        <v>100</v>
      </c>
      <c r="F764" s="75">
        <v>70</v>
      </c>
      <c r="G764" s="141"/>
    </row>
    <row r="765" spans="1:7" ht="38.25">
      <c r="A765" s="8" t="s">
        <v>0</v>
      </c>
      <c r="B765" s="8" t="s">
        <v>121</v>
      </c>
      <c r="C765" s="64">
        <v>1</v>
      </c>
      <c r="D765" s="71" t="s">
        <v>124</v>
      </c>
      <c r="E765" s="60">
        <v>16000</v>
      </c>
      <c r="F765" s="40">
        <v>424.6</v>
      </c>
      <c r="G765" s="139" t="s">
        <v>294</v>
      </c>
    </row>
    <row r="766" spans="1:7" ht="38.25">
      <c r="A766" s="8" t="s">
        <v>0</v>
      </c>
      <c r="B766" s="8" t="s">
        <v>121</v>
      </c>
      <c r="C766" s="64">
        <v>2</v>
      </c>
      <c r="D766" s="71" t="s">
        <v>125</v>
      </c>
      <c r="E766" s="60"/>
      <c r="F766" s="40"/>
      <c r="G766" s="140"/>
    </row>
    <row r="767" spans="1:7" ht="38.25">
      <c r="A767" s="8" t="s">
        <v>0</v>
      </c>
      <c r="B767" s="8" t="s">
        <v>121</v>
      </c>
      <c r="C767" s="64">
        <v>3</v>
      </c>
      <c r="D767" s="71" t="s">
        <v>126</v>
      </c>
      <c r="E767" s="60">
        <v>14500</v>
      </c>
      <c r="F767" s="40">
        <f>466.5+48.3</f>
        <v>514.8</v>
      </c>
      <c r="G767" s="139" t="s">
        <v>294</v>
      </c>
    </row>
    <row r="768" spans="1:7" ht="38.25">
      <c r="A768" s="8" t="s">
        <v>0</v>
      </c>
      <c r="B768" s="8" t="s">
        <v>121</v>
      </c>
      <c r="C768" s="64">
        <v>4</v>
      </c>
      <c r="D768" s="71" t="s">
        <v>127</v>
      </c>
      <c r="E768" s="60">
        <v>500</v>
      </c>
      <c r="F768" s="40"/>
      <c r="G768" s="140"/>
    </row>
    <row r="769" spans="1:7" ht="38.25">
      <c r="A769" s="8" t="s">
        <v>0</v>
      </c>
      <c r="B769" s="8" t="s">
        <v>121</v>
      </c>
      <c r="C769" s="64">
        <v>5</v>
      </c>
      <c r="D769" s="71" t="s">
        <v>128</v>
      </c>
      <c r="E769" s="60">
        <v>6500</v>
      </c>
      <c r="F769" s="40">
        <v>887.15</v>
      </c>
      <c r="G769" s="139" t="s">
        <v>294</v>
      </c>
    </row>
    <row r="770" spans="1:7" ht="38.25">
      <c r="A770" s="8" t="s">
        <v>0</v>
      </c>
      <c r="B770" s="8" t="s">
        <v>121</v>
      </c>
      <c r="C770" s="64">
        <v>6</v>
      </c>
      <c r="D770" s="71" t="s">
        <v>129</v>
      </c>
      <c r="E770" s="60">
        <v>86000</v>
      </c>
      <c r="F770" s="40">
        <v>463.2</v>
      </c>
      <c r="G770" s="139" t="s">
        <v>294</v>
      </c>
    </row>
    <row r="771" spans="1:7" ht="38.25">
      <c r="A771" s="8" t="s">
        <v>0</v>
      </c>
      <c r="B771" s="8" t="s">
        <v>121</v>
      </c>
      <c r="C771" s="64">
        <v>7</v>
      </c>
      <c r="D771" s="71" t="s">
        <v>130</v>
      </c>
      <c r="E771" s="60">
        <v>2400</v>
      </c>
      <c r="F771" s="40">
        <v>22.88</v>
      </c>
      <c r="G771" s="139" t="s">
        <v>294</v>
      </c>
    </row>
    <row r="772" spans="1:7" ht="38.25">
      <c r="A772" s="8" t="s">
        <v>0</v>
      </c>
      <c r="B772" s="8" t="s">
        <v>121</v>
      </c>
      <c r="C772" s="64">
        <v>8</v>
      </c>
      <c r="D772" s="71" t="s">
        <v>131</v>
      </c>
      <c r="E772" s="60">
        <v>21500</v>
      </c>
      <c r="F772" s="40">
        <f>665.5+17.94</f>
        <v>683.44</v>
      </c>
      <c r="G772" s="139" t="s">
        <v>294</v>
      </c>
    </row>
    <row r="773" spans="1:7" ht="38.25">
      <c r="A773" s="8" t="s">
        <v>0</v>
      </c>
      <c r="B773" s="8" t="s">
        <v>121</v>
      </c>
      <c r="C773" s="64">
        <v>9</v>
      </c>
      <c r="D773" s="71" t="s">
        <v>132</v>
      </c>
      <c r="E773" s="60">
        <v>1200</v>
      </c>
      <c r="F773" s="40"/>
      <c r="G773" s="139"/>
    </row>
    <row r="774" spans="1:7" ht="38.25">
      <c r="A774" s="8" t="s">
        <v>0</v>
      </c>
      <c r="B774" s="8" t="s">
        <v>121</v>
      </c>
      <c r="C774" s="64">
        <v>10</v>
      </c>
      <c r="D774" s="71" t="s">
        <v>133</v>
      </c>
      <c r="E774" s="60">
        <v>5000</v>
      </c>
      <c r="F774" s="40">
        <v>665.5</v>
      </c>
      <c r="G774" s="139" t="s">
        <v>294</v>
      </c>
    </row>
    <row r="775" spans="1:7" ht="38.25">
      <c r="A775" s="8" t="s">
        <v>0</v>
      </c>
      <c r="B775" s="8" t="s">
        <v>121</v>
      </c>
      <c r="C775" s="64">
        <v>11</v>
      </c>
      <c r="D775" s="71" t="s">
        <v>134</v>
      </c>
      <c r="E775" s="60">
        <v>500</v>
      </c>
      <c r="F775" s="40"/>
      <c r="G775" s="139"/>
    </row>
    <row r="776" spans="1:7" ht="38.25">
      <c r="A776" s="8" t="s">
        <v>0</v>
      </c>
      <c r="B776" s="8" t="s">
        <v>121</v>
      </c>
      <c r="C776" s="64">
        <v>12</v>
      </c>
      <c r="D776" s="71" t="s">
        <v>135</v>
      </c>
      <c r="E776" s="60">
        <v>9000</v>
      </c>
      <c r="F776" s="40"/>
      <c r="G776" s="139"/>
    </row>
    <row r="777" spans="1:7" ht="38.25">
      <c r="A777" s="8" t="s">
        <v>0</v>
      </c>
      <c r="B777" s="8" t="s">
        <v>121</v>
      </c>
      <c r="C777" s="64">
        <v>13</v>
      </c>
      <c r="D777" s="71" t="s">
        <v>136</v>
      </c>
      <c r="E777" s="60">
        <v>800</v>
      </c>
      <c r="F777" s="40"/>
      <c r="G777" s="139"/>
    </row>
    <row r="778" spans="1:7" ht="38.25">
      <c r="A778" s="8" t="s">
        <v>0</v>
      </c>
      <c r="B778" s="8" t="s">
        <v>121</v>
      </c>
      <c r="C778" s="64">
        <v>14</v>
      </c>
      <c r="D778" s="71" t="s">
        <v>137</v>
      </c>
      <c r="E778" s="60">
        <v>350</v>
      </c>
      <c r="F778" s="40"/>
      <c r="G778" s="139"/>
    </row>
    <row r="779" spans="1:7" ht="38.25">
      <c r="A779" s="8" t="s">
        <v>0</v>
      </c>
      <c r="B779" s="8" t="s">
        <v>121</v>
      </c>
      <c r="C779" s="64">
        <v>15</v>
      </c>
      <c r="D779" s="71" t="s">
        <v>138</v>
      </c>
      <c r="E779" s="60">
        <v>140</v>
      </c>
      <c r="F779" s="40"/>
      <c r="G779" s="139"/>
    </row>
    <row r="780" spans="1:7" ht="38.25">
      <c r="A780" s="8" t="s">
        <v>0</v>
      </c>
      <c r="B780" s="8" t="s">
        <v>121</v>
      </c>
      <c r="C780" s="64">
        <v>16</v>
      </c>
      <c r="D780" s="71" t="s">
        <v>139</v>
      </c>
      <c r="E780" s="26">
        <v>40</v>
      </c>
      <c r="F780" s="15"/>
      <c r="G780" s="112"/>
    </row>
    <row r="781" spans="1:7" ht="38.25">
      <c r="A781" s="8" t="s">
        <v>0</v>
      </c>
      <c r="B781" s="8" t="s">
        <v>121</v>
      </c>
      <c r="C781" s="64">
        <v>17</v>
      </c>
      <c r="D781" s="71" t="s">
        <v>140</v>
      </c>
      <c r="E781" s="26">
        <v>1080</v>
      </c>
      <c r="F781" s="40">
        <v>194.04</v>
      </c>
      <c r="G781" s="112" t="s">
        <v>315</v>
      </c>
    </row>
    <row r="782" spans="1:7" ht="38.25">
      <c r="A782" s="8" t="s">
        <v>0</v>
      </c>
      <c r="B782" s="8" t="s">
        <v>121</v>
      </c>
      <c r="C782" s="64">
        <v>18</v>
      </c>
      <c r="D782" s="71" t="s">
        <v>141</v>
      </c>
      <c r="E782" s="26"/>
      <c r="F782" s="15"/>
      <c r="G782" s="112" t="s">
        <v>314</v>
      </c>
    </row>
    <row r="783" spans="1:7" ht="38.25">
      <c r="A783" s="8" t="s">
        <v>0</v>
      </c>
      <c r="B783" s="8" t="s">
        <v>146</v>
      </c>
      <c r="C783" s="14">
        <v>19</v>
      </c>
      <c r="D783" s="12" t="s">
        <v>147</v>
      </c>
      <c r="E783" s="60">
        <v>8200</v>
      </c>
      <c r="F783" s="40">
        <v>119.56</v>
      </c>
      <c r="G783" s="139" t="s">
        <v>294</v>
      </c>
    </row>
    <row r="784" spans="1:7" ht="38.25">
      <c r="A784" s="8" t="s">
        <v>0</v>
      </c>
      <c r="B784" s="8" t="s">
        <v>146</v>
      </c>
      <c r="C784" s="14">
        <v>20</v>
      </c>
      <c r="D784" s="12" t="s">
        <v>148</v>
      </c>
      <c r="E784" s="60">
        <v>15200</v>
      </c>
      <c r="F784" s="40">
        <v>48.4</v>
      </c>
      <c r="G784" s="139" t="s">
        <v>294</v>
      </c>
    </row>
    <row r="785" spans="1:7" ht="38.25">
      <c r="A785" s="8" t="s">
        <v>0</v>
      </c>
      <c r="B785" s="8" t="s">
        <v>146</v>
      </c>
      <c r="C785" s="14">
        <v>21</v>
      </c>
      <c r="D785" s="12" t="s">
        <v>149</v>
      </c>
      <c r="E785" s="60">
        <v>15200</v>
      </c>
      <c r="F785" s="40">
        <v>27.2</v>
      </c>
      <c r="G785" s="139" t="s">
        <v>294</v>
      </c>
    </row>
    <row r="786" spans="1:7" ht="38.25">
      <c r="A786" s="8" t="s">
        <v>0</v>
      </c>
      <c r="B786" s="8" t="s">
        <v>146</v>
      </c>
      <c r="C786" s="14">
        <v>22</v>
      </c>
      <c r="D786" s="12" t="s">
        <v>150</v>
      </c>
      <c r="E786" s="60">
        <v>6100</v>
      </c>
      <c r="F786" s="40">
        <v>48.4</v>
      </c>
      <c r="G786" s="139" t="s">
        <v>294</v>
      </c>
    </row>
    <row r="787" spans="1:7" ht="38.25">
      <c r="A787" s="8" t="s">
        <v>0</v>
      </c>
      <c r="B787" s="8" t="s">
        <v>146</v>
      </c>
      <c r="C787" s="14">
        <v>23</v>
      </c>
      <c r="D787" s="12" t="s">
        <v>151</v>
      </c>
      <c r="E787" s="60">
        <v>7200</v>
      </c>
      <c r="F787" s="40">
        <v>172.4</v>
      </c>
      <c r="G787" s="139" t="s">
        <v>294</v>
      </c>
    </row>
    <row r="788" spans="1:7" ht="38.25">
      <c r="A788" s="8" t="s">
        <v>0</v>
      </c>
      <c r="B788" s="8" t="s">
        <v>146</v>
      </c>
      <c r="C788" s="14">
        <v>24</v>
      </c>
      <c r="D788" s="12" t="s">
        <v>152</v>
      </c>
      <c r="E788" s="60">
        <v>50</v>
      </c>
      <c r="F788" s="40"/>
      <c r="G788" s="140"/>
    </row>
    <row r="789" spans="1:7" ht="38.25">
      <c r="A789" s="8" t="s">
        <v>0</v>
      </c>
      <c r="B789" s="8" t="s">
        <v>146</v>
      </c>
      <c r="C789" s="14">
        <v>25</v>
      </c>
      <c r="D789" s="12" t="s">
        <v>153</v>
      </c>
      <c r="E789" s="60">
        <v>50</v>
      </c>
      <c r="F789" s="40"/>
      <c r="G789" s="140"/>
    </row>
    <row r="790" spans="1:7" ht="38.25">
      <c r="A790" s="8" t="s">
        <v>0</v>
      </c>
      <c r="B790" s="8" t="s">
        <v>146</v>
      </c>
      <c r="C790" s="14">
        <v>26</v>
      </c>
      <c r="D790" s="12" t="s">
        <v>154</v>
      </c>
      <c r="E790" s="60">
        <v>50</v>
      </c>
      <c r="F790" s="40"/>
      <c r="G790" s="140"/>
    </row>
    <row r="791" spans="1:7" ht="38.25">
      <c r="A791" s="8" t="s">
        <v>0</v>
      </c>
      <c r="B791" s="8" t="s">
        <v>146</v>
      </c>
      <c r="C791" s="14">
        <v>27</v>
      </c>
      <c r="D791" s="12" t="s">
        <v>155</v>
      </c>
      <c r="E791" s="60">
        <v>50</v>
      </c>
      <c r="F791" s="40"/>
      <c r="G791" s="140"/>
    </row>
    <row r="792" spans="1:7" ht="38.25">
      <c r="A792" s="8" t="s">
        <v>0</v>
      </c>
      <c r="B792" s="8" t="s">
        <v>146</v>
      </c>
      <c r="C792" s="14">
        <v>28</v>
      </c>
      <c r="D792" s="12" t="s">
        <v>156</v>
      </c>
      <c r="E792" s="60">
        <v>10</v>
      </c>
      <c r="F792" s="40"/>
      <c r="G792" s="140"/>
    </row>
    <row r="793" spans="1:7" ht="38.25">
      <c r="A793" s="8" t="s">
        <v>0</v>
      </c>
      <c r="B793" s="8" t="s">
        <v>146</v>
      </c>
      <c r="C793" s="14">
        <v>29</v>
      </c>
      <c r="D793" s="12" t="s">
        <v>157</v>
      </c>
      <c r="E793" s="60">
        <v>10</v>
      </c>
      <c r="F793" s="40"/>
      <c r="G793" s="140"/>
    </row>
    <row r="794" spans="1:7" ht="38.25">
      <c r="A794" s="8" t="s">
        <v>0</v>
      </c>
      <c r="B794" s="8" t="s">
        <v>146</v>
      </c>
      <c r="C794" s="14">
        <v>30</v>
      </c>
      <c r="D794" s="12" t="s">
        <v>139</v>
      </c>
      <c r="E794" s="60">
        <v>40</v>
      </c>
      <c r="F794" s="40"/>
      <c r="G794" s="140"/>
    </row>
    <row r="795" spans="1:7" ht="38.25">
      <c r="A795" s="8" t="s">
        <v>0</v>
      </c>
      <c r="B795" s="8" t="s">
        <v>158</v>
      </c>
      <c r="C795" s="14">
        <v>31</v>
      </c>
      <c r="D795" s="12" t="s">
        <v>159</v>
      </c>
      <c r="E795" s="60">
        <v>6300</v>
      </c>
      <c r="F795" s="40">
        <v>254.98</v>
      </c>
      <c r="G795" s="141" t="s">
        <v>295</v>
      </c>
    </row>
    <row r="796" spans="1:7" ht="38.25">
      <c r="A796" s="8" t="s">
        <v>0</v>
      </c>
      <c r="B796" s="8" t="s">
        <v>158</v>
      </c>
      <c r="C796" s="14">
        <v>32</v>
      </c>
      <c r="D796" s="12" t="s">
        <v>160</v>
      </c>
      <c r="E796" s="60">
        <v>6300</v>
      </c>
      <c r="F796" s="40">
        <v>254.98</v>
      </c>
      <c r="G796" s="141" t="s">
        <v>295</v>
      </c>
    </row>
    <row r="797" spans="1:7" ht="38.25">
      <c r="A797" s="8" t="s">
        <v>0</v>
      </c>
      <c r="B797" s="8" t="s">
        <v>158</v>
      </c>
      <c r="C797" s="14">
        <v>33</v>
      </c>
      <c r="D797" s="12" t="s">
        <v>161</v>
      </c>
      <c r="E797" s="60">
        <v>6300</v>
      </c>
      <c r="F797" s="40">
        <v>463.6</v>
      </c>
      <c r="G797" s="141" t="s">
        <v>295</v>
      </c>
    </row>
    <row r="798" spans="1:7" ht="38.25">
      <c r="A798" s="8" t="s">
        <v>0</v>
      </c>
      <c r="B798" s="8" t="s">
        <v>158</v>
      </c>
      <c r="C798" s="14">
        <v>34</v>
      </c>
      <c r="D798" s="12" t="s">
        <v>162</v>
      </c>
      <c r="E798" s="60">
        <v>6300</v>
      </c>
      <c r="F798" s="40">
        <v>338.44</v>
      </c>
      <c r="G798" s="141" t="s">
        <v>295</v>
      </c>
    </row>
    <row r="799" spans="1:7" ht="38.25">
      <c r="A799" s="8" t="s">
        <v>0</v>
      </c>
      <c r="B799" s="8" t="s">
        <v>158</v>
      </c>
      <c r="C799" s="14">
        <v>35</v>
      </c>
      <c r="D799" s="12" t="s">
        <v>163</v>
      </c>
      <c r="E799" s="60">
        <v>600</v>
      </c>
      <c r="F799" s="40">
        <v>138.7</v>
      </c>
      <c r="G799" s="141" t="s">
        <v>295</v>
      </c>
    </row>
    <row r="800" spans="1:7" ht="38.25">
      <c r="A800" s="8" t="s">
        <v>0</v>
      </c>
      <c r="B800" s="8" t="s">
        <v>158</v>
      </c>
      <c r="C800" s="14">
        <v>36</v>
      </c>
      <c r="D800" s="12" t="s">
        <v>164</v>
      </c>
      <c r="E800" s="60">
        <v>300</v>
      </c>
      <c r="F800" s="40"/>
      <c r="G800" s="141"/>
    </row>
    <row r="801" spans="1:7" ht="38.25">
      <c r="A801" s="8" t="s">
        <v>0</v>
      </c>
      <c r="B801" s="8" t="s">
        <v>158</v>
      </c>
      <c r="C801" s="14">
        <v>37</v>
      </c>
      <c r="D801" s="12" t="s">
        <v>165</v>
      </c>
      <c r="E801" s="60">
        <v>300</v>
      </c>
      <c r="F801" s="40"/>
      <c r="G801" s="141"/>
    </row>
    <row r="802" spans="1:7" ht="38.25">
      <c r="A802" s="8" t="s">
        <v>0</v>
      </c>
      <c r="B802" s="8" t="s">
        <v>158</v>
      </c>
      <c r="C802" s="14">
        <v>38</v>
      </c>
      <c r="D802" s="12" t="s">
        <v>166</v>
      </c>
      <c r="E802" s="60">
        <v>6300</v>
      </c>
      <c r="F802" s="40">
        <v>382.47</v>
      </c>
      <c r="G802" s="141" t="s">
        <v>295</v>
      </c>
    </row>
    <row r="803" spans="1:7" ht="38.25">
      <c r="A803" s="8" t="s">
        <v>0</v>
      </c>
      <c r="B803" s="8" t="s">
        <v>158</v>
      </c>
      <c r="C803" s="14">
        <v>39</v>
      </c>
      <c r="D803" s="12" t="s">
        <v>167</v>
      </c>
      <c r="E803" s="60">
        <v>6300</v>
      </c>
      <c r="F803" s="40">
        <v>382.47</v>
      </c>
      <c r="G803" s="141" t="s">
        <v>295</v>
      </c>
    </row>
    <row r="804" spans="1:7" ht="38.25">
      <c r="A804" s="8" t="s">
        <v>0</v>
      </c>
      <c r="B804" s="8" t="s">
        <v>158</v>
      </c>
      <c r="C804" s="14">
        <v>40</v>
      </c>
      <c r="D804" s="12" t="s">
        <v>168</v>
      </c>
      <c r="E804" s="60">
        <v>6300</v>
      </c>
      <c r="F804" s="40">
        <v>601.53</v>
      </c>
      <c r="G804" s="141" t="s">
        <v>295</v>
      </c>
    </row>
    <row r="805" spans="1:7" ht="38.25">
      <c r="A805" s="8" t="s">
        <v>0</v>
      </c>
      <c r="B805" s="8" t="s">
        <v>158</v>
      </c>
      <c r="C805" s="14">
        <v>41</v>
      </c>
      <c r="D805" s="12" t="s">
        <v>169</v>
      </c>
      <c r="E805" s="60">
        <v>6300</v>
      </c>
      <c r="F805" s="40">
        <v>601.53</v>
      </c>
      <c r="G805" s="141" t="s">
        <v>295</v>
      </c>
    </row>
    <row r="806" spans="1:7" ht="38.25">
      <c r="A806" s="8" t="s">
        <v>0</v>
      </c>
      <c r="B806" s="8" t="s">
        <v>158</v>
      </c>
      <c r="C806" s="14">
        <v>42</v>
      </c>
      <c r="D806" s="12" t="s">
        <v>170</v>
      </c>
      <c r="E806" s="60">
        <v>6200</v>
      </c>
      <c r="F806" s="40">
        <v>322.22</v>
      </c>
      <c r="G806" s="141" t="s">
        <v>295</v>
      </c>
    </row>
    <row r="807" spans="1:7" ht="38.25">
      <c r="A807" s="8" t="s">
        <v>0</v>
      </c>
      <c r="B807" s="8" t="s">
        <v>158</v>
      </c>
      <c r="C807" s="14">
        <v>43</v>
      </c>
      <c r="D807" s="12" t="s">
        <v>171</v>
      </c>
      <c r="E807" s="60">
        <v>6200</v>
      </c>
      <c r="F807" s="40">
        <v>322.22</v>
      </c>
      <c r="G807" s="141" t="s">
        <v>295</v>
      </c>
    </row>
    <row r="808" spans="1:7" ht="38.25">
      <c r="A808" s="8" t="s">
        <v>0</v>
      </c>
      <c r="B808" s="8" t="s">
        <v>158</v>
      </c>
      <c r="C808" s="14">
        <v>44</v>
      </c>
      <c r="D808" s="12" t="s">
        <v>172</v>
      </c>
      <c r="E808" s="60">
        <v>6200</v>
      </c>
      <c r="F808" s="40">
        <v>322.21</v>
      </c>
      <c r="G808" s="141" t="s">
        <v>295</v>
      </c>
    </row>
    <row r="809" spans="1:7" ht="38.25">
      <c r="A809" s="8" t="s">
        <v>0</v>
      </c>
      <c r="B809" s="8" t="s">
        <v>158</v>
      </c>
      <c r="C809" s="14">
        <v>45</v>
      </c>
      <c r="D809" s="12" t="s">
        <v>173</v>
      </c>
      <c r="E809" s="60">
        <v>6200</v>
      </c>
      <c r="F809" s="40">
        <v>322.21</v>
      </c>
      <c r="G809" s="141" t="s">
        <v>295</v>
      </c>
    </row>
    <row r="810" spans="1:7" ht="38.25">
      <c r="A810" s="8" t="s">
        <v>0</v>
      </c>
      <c r="B810" s="8" t="s">
        <v>158</v>
      </c>
      <c r="C810" s="14">
        <v>46</v>
      </c>
      <c r="D810" s="12" t="s">
        <v>174</v>
      </c>
      <c r="E810" s="60">
        <v>6200</v>
      </c>
      <c r="F810" s="40"/>
      <c r="G810" s="141" t="s">
        <v>295</v>
      </c>
    </row>
    <row r="811" spans="1:7" ht="38.25">
      <c r="A811" s="8" t="s">
        <v>0</v>
      </c>
      <c r="B811" s="8" t="s">
        <v>158</v>
      </c>
      <c r="C811" s="14">
        <v>47</v>
      </c>
      <c r="D811" s="12" t="s">
        <v>175</v>
      </c>
      <c r="E811" s="60">
        <v>6300</v>
      </c>
      <c r="F811" s="40">
        <v>518.09</v>
      </c>
      <c r="G811" s="141" t="s">
        <v>295</v>
      </c>
    </row>
  </sheetData>
  <sheetProtection/>
  <autoFilter ref="A1:G811"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="90" zoomScaleNormal="90" zoomScalePageLayoutView="0" workbookViewId="0" topLeftCell="A33">
      <selection activeCell="F47" sqref="F47"/>
    </sheetView>
  </sheetViews>
  <sheetFormatPr defaultColWidth="9.140625" defaultRowHeight="15"/>
  <cols>
    <col min="1" max="1" width="24.7109375" style="0" customWidth="1"/>
    <col min="2" max="2" width="15.7109375" style="0" bestFit="1" customWidth="1"/>
    <col min="3" max="3" width="64.28125" style="0" customWidth="1"/>
    <col min="4" max="4" width="15.7109375" style="0" customWidth="1"/>
    <col min="5" max="5" width="29.421875" style="0" customWidth="1"/>
    <col min="6" max="8" width="29.421875" style="160" customWidth="1"/>
    <col min="9" max="9" width="56.57421875" style="0" customWidth="1"/>
  </cols>
  <sheetData>
    <row r="1" spans="1:9" ht="38.25">
      <c r="A1" s="45" t="s">
        <v>33</v>
      </c>
      <c r="B1" s="45" t="s">
        <v>176</v>
      </c>
      <c r="C1" s="45" t="s">
        <v>177</v>
      </c>
      <c r="D1" s="46" t="s">
        <v>178</v>
      </c>
      <c r="E1" s="47" t="s">
        <v>179</v>
      </c>
      <c r="F1" s="47" t="s">
        <v>180</v>
      </c>
      <c r="G1" s="186" t="s">
        <v>357</v>
      </c>
      <c r="H1" s="186" t="s">
        <v>358</v>
      </c>
      <c r="I1" s="81" t="s">
        <v>181</v>
      </c>
    </row>
    <row r="2" spans="1:9" ht="25.5">
      <c r="A2" s="8" t="s">
        <v>7</v>
      </c>
      <c r="B2" s="25" t="s">
        <v>182</v>
      </c>
      <c r="C2" s="12" t="s">
        <v>187</v>
      </c>
      <c r="D2" s="16">
        <v>1</v>
      </c>
      <c r="E2" s="82"/>
      <c r="F2" s="15">
        <v>500</v>
      </c>
      <c r="G2" s="15"/>
      <c r="H2" s="15">
        <f>D2*F2</f>
        <v>500</v>
      </c>
      <c r="I2" s="52" t="s">
        <v>194</v>
      </c>
    </row>
    <row r="3" spans="1:9" ht="38.25">
      <c r="A3" s="8" t="s">
        <v>7</v>
      </c>
      <c r="B3" s="25" t="s">
        <v>183</v>
      </c>
      <c r="C3" s="12" t="s">
        <v>188</v>
      </c>
      <c r="D3" s="17">
        <v>2</v>
      </c>
      <c r="E3" s="82"/>
      <c r="F3" s="82"/>
      <c r="G3" s="82"/>
      <c r="H3" s="82"/>
      <c r="I3" s="12" t="s">
        <v>193</v>
      </c>
    </row>
    <row r="4" spans="1:9" ht="25.5">
      <c r="A4" s="8" t="s">
        <v>7</v>
      </c>
      <c r="B4" s="25" t="s">
        <v>184</v>
      </c>
      <c r="C4" s="12" t="s">
        <v>189</v>
      </c>
      <c r="D4" s="17">
        <v>2</v>
      </c>
      <c r="E4" s="82"/>
      <c r="F4" s="82"/>
      <c r="G4" s="82"/>
      <c r="H4" s="82"/>
      <c r="I4" s="12" t="s">
        <v>191</v>
      </c>
    </row>
    <row r="5" spans="1:9" ht="15">
      <c r="A5" s="8" t="s">
        <v>7</v>
      </c>
      <c r="B5" s="25" t="s">
        <v>185</v>
      </c>
      <c r="C5" s="12" t="s">
        <v>195</v>
      </c>
      <c r="D5" s="17">
        <v>2</v>
      </c>
      <c r="E5" s="82"/>
      <c r="F5" s="82"/>
      <c r="G5" s="82"/>
      <c r="H5" s="82"/>
      <c r="I5" s="12" t="s">
        <v>191</v>
      </c>
    </row>
    <row r="6" spans="1:9" ht="15">
      <c r="A6" s="8" t="s">
        <v>7</v>
      </c>
      <c r="B6" s="25" t="s">
        <v>186</v>
      </c>
      <c r="C6" s="12" t="s">
        <v>190</v>
      </c>
      <c r="D6" s="16">
        <v>3</v>
      </c>
      <c r="E6" s="82"/>
      <c r="F6" s="15"/>
      <c r="G6" s="15"/>
      <c r="H6" s="15"/>
      <c r="I6" s="83" t="s">
        <v>192</v>
      </c>
    </row>
    <row r="7" spans="1:9" ht="25.5">
      <c r="A7" s="9" t="s">
        <v>8</v>
      </c>
      <c r="B7" s="25" t="s">
        <v>182</v>
      </c>
      <c r="C7" s="12" t="s">
        <v>187</v>
      </c>
      <c r="D7" s="84">
        <v>2</v>
      </c>
      <c r="E7" s="82"/>
      <c r="F7" s="82"/>
      <c r="G7" s="82"/>
      <c r="H7" s="82"/>
      <c r="I7" s="50"/>
    </row>
    <row r="8" spans="1:9" ht="25.5">
      <c r="A8" s="9" t="s">
        <v>8</v>
      </c>
      <c r="B8" s="25" t="s">
        <v>183</v>
      </c>
      <c r="C8" s="12" t="s">
        <v>188</v>
      </c>
      <c r="D8" s="18">
        <v>2</v>
      </c>
      <c r="E8" s="82"/>
      <c r="F8" s="82"/>
      <c r="G8" s="82"/>
      <c r="H8" s="82"/>
      <c r="I8" s="50"/>
    </row>
    <row r="9" spans="1:9" ht="25.5">
      <c r="A9" s="9" t="s">
        <v>8</v>
      </c>
      <c r="B9" s="25" t="s">
        <v>184</v>
      </c>
      <c r="C9" s="12" t="s">
        <v>189</v>
      </c>
      <c r="D9" s="18">
        <v>6</v>
      </c>
      <c r="E9" s="82"/>
      <c r="F9" s="82"/>
      <c r="G9" s="82"/>
      <c r="H9" s="82"/>
      <c r="I9" s="19" t="s">
        <v>196</v>
      </c>
    </row>
    <row r="10" spans="1:9" ht="25.5">
      <c r="A10" s="9" t="s">
        <v>8</v>
      </c>
      <c r="B10" s="25" t="s">
        <v>185</v>
      </c>
      <c r="C10" s="12" t="s">
        <v>195</v>
      </c>
      <c r="D10" s="18">
        <v>2</v>
      </c>
      <c r="E10" s="82"/>
      <c r="F10" s="82"/>
      <c r="G10" s="82"/>
      <c r="H10" s="82"/>
      <c r="I10" s="19" t="s">
        <v>197</v>
      </c>
    </row>
    <row r="11" spans="1:9" ht="15">
      <c r="A11" s="9" t="s">
        <v>8</v>
      </c>
      <c r="B11" s="25" t="s">
        <v>186</v>
      </c>
      <c r="C11" s="12" t="s">
        <v>190</v>
      </c>
      <c r="D11" s="84">
        <v>4</v>
      </c>
      <c r="E11" s="82"/>
      <c r="F11" s="82"/>
      <c r="G11" s="82"/>
      <c r="H11" s="82"/>
      <c r="I11" s="50"/>
    </row>
    <row r="12" spans="1:9" ht="25.5">
      <c r="A12" s="9" t="s">
        <v>9</v>
      </c>
      <c r="B12" s="85" t="s">
        <v>182</v>
      </c>
      <c r="C12" s="12" t="s">
        <v>187</v>
      </c>
      <c r="D12" s="14">
        <v>2</v>
      </c>
      <c r="E12" s="82"/>
      <c r="F12" s="82"/>
      <c r="G12" s="82"/>
      <c r="H12" s="82"/>
      <c r="I12" s="50"/>
    </row>
    <row r="13" spans="1:9" ht="25.5">
      <c r="A13" s="9" t="s">
        <v>9</v>
      </c>
      <c r="B13" s="85" t="s">
        <v>183</v>
      </c>
      <c r="C13" s="12" t="s">
        <v>188</v>
      </c>
      <c r="D13" s="22">
        <v>4</v>
      </c>
      <c r="E13" s="82"/>
      <c r="F13" s="82"/>
      <c r="G13" s="82"/>
      <c r="H13" s="82"/>
      <c r="I13" s="50"/>
    </row>
    <row r="14" spans="1:9" ht="26.25">
      <c r="A14" s="9" t="s">
        <v>9</v>
      </c>
      <c r="B14" s="85" t="s">
        <v>184</v>
      </c>
      <c r="C14" s="12" t="s">
        <v>189</v>
      </c>
      <c r="D14" s="22">
        <v>5</v>
      </c>
      <c r="E14" s="82"/>
      <c r="F14" s="82"/>
      <c r="G14" s="82"/>
      <c r="H14" s="82"/>
      <c r="I14" s="86" t="s">
        <v>209</v>
      </c>
    </row>
    <row r="15" spans="1:9" ht="15">
      <c r="A15" s="9" t="s">
        <v>9</v>
      </c>
      <c r="B15" s="85" t="s">
        <v>185</v>
      </c>
      <c r="C15" s="12" t="s">
        <v>195</v>
      </c>
      <c r="D15" s="22">
        <v>1</v>
      </c>
      <c r="E15" s="82"/>
      <c r="F15" s="82"/>
      <c r="G15" s="82"/>
      <c r="H15" s="82"/>
      <c r="I15" s="50" t="s">
        <v>210</v>
      </c>
    </row>
    <row r="16" spans="1:9" ht="15">
      <c r="A16" s="9" t="s">
        <v>9</v>
      </c>
      <c r="B16" s="85" t="s">
        <v>186</v>
      </c>
      <c r="C16" s="12" t="s">
        <v>190</v>
      </c>
      <c r="D16" s="14">
        <v>4</v>
      </c>
      <c r="E16" s="82"/>
      <c r="F16" s="82"/>
      <c r="G16" s="82"/>
      <c r="H16" s="82"/>
      <c r="I16" s="50"/>
    </row>
    <row r="17" spans="1:9" ht="25.5">
      <c r="A17" s="9" t="s">
        <v>11</v>
      </c>
      <c r="B17" s="25" t="s">
        <v>182</v>
      </c>
      <c r="C17" s="71" t="s">
        <v>187</v>
      </c>
      <c r="D17" s="87">
        <v>3</v>
      </c>
      <c r="E17" s="88"/>
      <c r="F17" s="62">
        <v>6500</v>
      </c>
      <c r="G17" s="62"/>
      <c r="H17" s="62">
        <f>D17*F17</f>
        <v>19500</v>
      </c>
      <c r="I17" s="71" t="s">
        <v>215</v>
      </c>
    </row>
    <row r="18" spans="1:9" ht="25.5">
      <c r="A18" s="9" t="s">
        <v>11</v>
      </c>
      <c r="B18" s="25" t="s">
        <v>183</v>
      </c>
      <c r="C18" s="71" t="s">
        <v>188</v>
      </c>
      <c r="D18" s="87"/>
      <c r="E18" s="62"/>
      <c r="F18" s="62"/>
      <c r="G18" s="62"/>
      <c r="H18" s="62"/>
      <c r="I18" s="71"/>
    </row>
    <row r="19" spans="1:9" ht="25.5">
      <c r="A19" s="9" t="s">
        <v>11</v>
      </c>
      <c r="B19" s="25" t="s">
        <v>184</v>
      </c>
      <c r="C19" s="71" t="s">
        <v>189</v>
      </c>
      <c r="D19" s="87">
        <v>7</v>
      </c>
      <c r="E19" s="62"/>
      <c r="F19" s="62">
        <v>325</v>
      </c>
      <c r="G19" s="62"/>
      <c r="H19" s="62">
        <f>D19*F19</f>
        <v>2275</v>
      </c>
      <c r="I19" s="71" t="s">
        <v>301</v>
      </c>
    </row>
    <row r="20" spans="1:9" ht="15">
      <c r="A20" s="9" t="s">
        <v>11</v>
      </c>
      <c r="B20" s="25" t="s">
        <v>185</v>
      </c>
      <c r="C20" s="71" t="s">
        <v>213</v>
      </c>
      <c r="D20" s="87">
        <v>1</v>
      </c>
      <c r="E20" s="62"/>
      <c r="F20" s="62"/>
      <c r="G20" s="62"/>
      <c r="H20" s="62"/>
      <c r="I20" s="71"/>
    </row>
    <row r="21" spans="1:9" ht="15">
      <c r="A21" s="9" t="s">
        <v>11</v>
      </c>
      <c r="B21" s="25" t="s">
        <v>186</v>
      </c>
      <c r="C21" s="71" t="s">
        <v>190</v>
      </c>
      <c r="D21" s="87">
        <v>6</v>
      </c>
      <c r="E21" s="62">
        <v>812</v>
      </c>
      <c r="F21" s="157"/>
      <c r="G21" s="157">
        <f>D21*E21</f>
        <v>4872</v>
      </c>
      <c r="H21" s="157"/>
      <c r="I21" s="89" t="s">
        <v>214</v>
      </c>
    </row>
    <row r="22" spans="1:9" ht="51">
      <c r="A22" s="9" t="s">
        <v>12</v>
      </c>
      <c r="B22" s="10" t="s">
        <v>182</v>
      </c>
      <c r="C22" s="71" t="s">
        <v>187</v>
      </c>
      <c r="D22" s="10">
        <v>2</v>
      </c>
      <c r="E22" s="9"/>
      <c r="F22" s="185">
        <f>7950.2/2</f>
        <v>3975.1</v>
      </c>
      <c r="G22" s="185"/>
      <c r="H22" s="185">
        <f>D22*F22</f>
        <v>7950.2</v>
      </c>
      <c r="I22" s="12" t="s">
        <v>239</v>
      </c>
    </row>
    <row r="23" spans="1:9" ht="38.25">
      <c r="A23" s="9" t="s">
        <v>12</v>
      </c>
      <c r="B23" s="10" t="s">
        <v>183</v>
      </c>
      <c r="C23" s="71" t="s">
        <v>188</v>
      </c>
      <c r="D23" s="10">
        <v>2</v>
      </c>
      <c r="E23" s="9"/>
      <c r="F23" s="30"/>
      <c r="G23" s="30"/>
      <c r="H23" s="30"/>
      <c r="I23" s="12" t="s">
        <v>240</v>
      </c>
    </row>
    <row r="24" spans="1:9" ht="38.25">
      <c r="A24" s="9" t="s">
        <v>12</v>
      </c>
      <c r="B24" s="10" t="s">
        <v>184</v>
      </c>
      <c r="C24" s="71" t="s">
        <v>189</v>
      </c>
      <c r="D24" s="10">
        <v>3</v>
      </c>
      <c r="E24" s="9"/>
      <c r="F24" s="185">
        <f>484.42/2</f>
        <v>242.21</v>
      </c>
      <c r="G24" s="185"/>
      <c r="H24" s="185">
        <f>D24*F24</f>
        <v>726.63</v>
      </c>
      <c r="I24" s="12" t="s">
        <v>241</v>
      </c>
    </row>
    <row r="25" spans="1:9" ht="25.5">
      <c r="A25" s="9" t="s">
        <v>12</v>
      </c>
      <c r="B25" s="10" t="s">
        <v>185</v>
      </c>
      <c r="C25" s="71" t="s">
        <v>213</v>
      </c>
      <c r="D25" s="10">
        <v>2</v>
      </c>
      <c r="E25" s="9"/>
      <c r="F25" s="30"/>
      <c r="G25" s="30"/>
      <c r="H25" s="30"/>
      <c r="I25" s="12" t="s">
        <v>242</v>
      </c>
    </row>
    <row r="26" spans="1:9" ht="15">
      <c r="A26" s="9" t="s">
        <v>12</v>
      </c>
      <c r="B26" s="10" t="s">
        <v>186</v>
      </c>
      <c r="C26" s="71" t="s">
        <v>190</v>
      </c>
      <c r="D26" s="10">
        <v>4</v>
      </c>
      <c r="E26" s="9"/>
      <c r="F26" s="15"/>
      <c r="G26" s="15"/>
      <c r="H26" s="15"/>
      <c r="I26" s="29" t="s">
        <v>243</v>
      </c>
    </row>
    <row r="27" spans="1:9" ht="25.5">
      <c r="A27" s="9" t="s">
        <v>17</v>
      </c>
      <c r="B27" s="10" t="s">
        <v>182</v>
      </c>
      <c r="C27" s="71" t="s">
        <v>187</v>
      </c>
      <c r="D27" s="14">
        <v>3</v>
      </c>
      <c r="E27" s="51"/>
      <c r="F27" s="15">
        <v>10000</v>
      </c>
      <c r="G27" s="15"/>
      <c r="H27" s="15">
        <f>D27*F27</f>
        <v>30000</v>
      </c>
      <c r="I27" s="51"/>
    </row>
    <row r="28" spans="1:9" ht="25.5">
      <c r="A28" s="9" t="s">
        <v>17</v>
      </c>
      <c r="B28" s="10" t="s">
        <v>183</v>
      </c>
      <c r="C28" s="71" t="s">
        <v>188</v>
      </c>
      <c r="D28" s="22">
        <v>1</v>
      </c>
      <c r="E28" s="51"/>
      <c r="F28" s="30">
        <v>7000</v>
      </c>
      <c r="G28" s="30"/>
      <c r="H28" s="30">
        <f>D28*F28</f>
        <v>7000</v>
      </c>
      <c r="I28" s="51"/>
    </row>
    <row r="29" spans="1:9" ht="25.5">
      <c r="A29" s="9" t="s">
        <v>17</v>
      </c>
      <c r="B29" s="10" t="s">
        <v>184</v>
      </c>
      <c r="C29" s="71" t="s">
        <v>189</v>
      </c>
      <c r="D29" s="22">
        <v>1</v>
      </c>
      <c r="E29" s="51"/>
      <c r="F29" s="30">
        <v>500</v>
      </c>
      <c r="G29" s="30"/>
      <c r="H29" s="30">
        <f>D29*F29</f>
        <v>500</v>
      </c>
      <c r="I29" s="51"/>
    </row>
    <row r="30" spans="1:9" ht="25.5">
      <c r="A30" s="9" t="s">
        <v>17</v>
      </c>
      <c r="B30" s="10" t="s">
        <v>185</v>
      </c>
      <c r="C30" s="71" t="s">
        <v>213</v>
      </c>
      <c r="D30" s="51"/>
      <c r="E30" s="51"/>
      <c r="F30" s="177"/>
      <c r="G30" s="177"/>
      <c r="H30" s="177"/>
      <c r="I30" s="51"/>
    </row>
    <row r="31" spans="1:9" ht="25.5">
      <c r="A31" s="9" t="s">
        <v>17</v>
      </c>
      <c r="B31" s="10" t="s">
        <v>186</v>
      </c>
      <c r="C31" s="71" t="s">
        <v>190</v>
      </c>
      <c r="D31" s="51"/>
      <c r="E31" s="51"/>
      <c r="F31" s="177"/>
      <c r="G31" s="177"/>
      <c r="H31" s="177"/>
      <c r="I31" s="51"/>
    </row>
    <row r="32" spans="1:9" ht="38.25">
      <c r="A32" s="9" t="s">
        <v>18</v>
      </c>
      <c r="B32" s="10" t="s">
        <v>182</v>
      </c>
      <c r="C32" s="71" t="s">
        <v>187</v>
      </c>
      <c r="D32" s="53">
        <v>1</v>
      </c>
      <c r="E32" s="51"/>
      <c r="F32" s="62">
        <v>20000</v>
      </c>
      <c r="G32" s="62"/>
      <c r="H32" s="62">
        <f>D32*F32</f>
        <v>20000</v>
      </c>
      <c r="I32" s="89" t="s">
        <v>258</v>
      </c>
    </row>
    <row r="33" spans="1:9" ht="25.5">
      <c r="A33" s="9" t="s">
        <v>18</v>
      </c>
      <c r="B33" s="10" t="s">
        <v>183</v>
      </c>
      <c r="C33" s="71" t="s">
        <v>188</v>
      </c>
      <c r="D33" s="53">
        <v>5</v>
      </c>
      <c r="E33" s="51"/>
      <c r="F33" s="155"/>
      <c r="G33" s="155"/>
      <c r="H33" s="155"/>
      <c r="I33" s="90"/>
    </row>
    <row r="34" spans="1:9" ht="25.5">
      <c r="A34" s="9" t="s">
        <v>18</v>
      </c>
      <c r="B34" s="10" t="s">
        <v>184</v>
      </c>
      <c r="C34" s="71" t="s">
        <v>189</v>
      </c>
      <c r="D34" s="53">
        <v>4</v>
      </c>
      <c r="E34" s="51"/>
      <c r="F34" s="155"/>
      <c r="G34" s="155"/>
      <c r="H34" s="155"/>
      <c r="I34" s="90"/>
    </row>
    <row r="35" spans="1:9" ht="15">
      <c r="A35" s="9" t="s">
        <v>18</v>
      </c>
      <c r="B35" s="10" t="s">
        <v>185</v>
      </c>
      <c r="C35" s="71" t="s">
        <v>213</v>
      </c>
      <c r="D35" s="53"/>
      <c r="E35" s="51"/>
      <c r="F35" s="155"/>
      <c r="G35" s="155"/>
      <c r="H35" s="155"/>
      <c r="I35" s="90" t="s">
        <v>259</v>
      </c>
    </row>
    <row r="36" spans="1:9" ht="15">
      <c r="A36" s="9" t="s">
        <v>18</v>
      </c>
      <c r="B36" s="10" t="s">
        <v>186</v>
      </c>
      <c r="C36" s="71" t="s">
        <v>190</v>
      </c>
      <c r="D36" s="53">
        <v>3</v>
      </c>
      <c r="E36" s="51"/>
      <c r="F36" s="155"/>
      <c r="G36" s="155"/>
      <c r="H36" s="155"/>
      <c r="I36" s="90"/>
    </row>
    <row r="37" spans="1:9" ht="25.5">
      <c r="A37" s="9" t="s">
        <v>19</v>
      </c>
      <c r="B37" s="10" t="s">
        <v>182</v>
      </c>
      <c r="C37" s="71" t="s">
        <v>187</v>
      </c>
      <c r="D37" s="53"/>
      <c r="E37" s="51"/>
      <c r="F37" s="62"/>
      <c r="G37" s="62"/>
      <c r="H37" s="62"/>
      <c r="I37" s="89"/>
    </row>
    <row r="38" spans="1:9" ht="25.5">
      <c r="A38" s="9" t="s">
        <v>19</v>
      </c>
      <c r="B38" s="10" t="s">
        <v>183</v>
      </c>
      <c r="C38" s="71" t="s">
        <v>188</v>
      </c>
      <c r="D38" s="53">
        <v>1</v>
      </c>
      <c r="E38" s="51"/>
      <c r="F38" s="91">
        <v>6480</v>
      </c>
      <c r="G38" s="91"/>
      <c r="H38" s="91">
        <f>D38*F38</f>
        <v>6480</v>
      </c>
      <c r="I38" s="90" t="s">
        <v>260</v>
      </c>
    </row>
    <row r="39" spans="1:9" ht="25.5">
      <c r="A39" s="9" t="s">
        <v>19</v>
      </c>
      <c r="B39" s="10" t="s">
        <v>184</v>
      </c>
      <c r="C39" s="71" t="s">
        <v>189</v>
      </c>
      <c r="D39" s="53">
        <v>2</v>
      </c>
      <c r="E39" s="51"/>
      <c r="F39" s="91">
        <v>480</v>
      </c>
      <c r="G39" s="91"/>
      <c r="H39" s="91">
        <f>D39*F39</f>
        <v>960</v>
      </c>
      <c r="I39" s="90" t="s">
        <v>261</v>
      </c>
    </row>
    <row r="40" spans="1:9" ht="25.5">
      <c r="A40" s="9" t="s">
        <v>19</v>
      </c>
      <c r="B40" s="10" t="s">
        <v>185</v>
      </c>
      <c r="C40" s="71" t="s">
        <v>213</v>
      </c>
      <c r="D40" s="53"/>
      <c r="E40" s="51"/>
      <c r="F40" s="91"/>
      <c r="G40" s="91"/>
      <c r="H40" s="91"/>
      <c r="I40" s="90" t="s">
        <v>262</v>
      </c>
    </row>
    <row r="41" spans="1:9" ht="25.5">
      <c r="A41" s="9" t="s">
        <v>19</v>
      </c>
      <c r="B41" s="10" t="s">
        <v>186</v>
      </c>
      <c r="C41" s="9" t="s">
        <v>190</v>
      </c>
      <c r="D41" s="53">
        <v>3</v>
      </c>
      <c r="E41" s="51"/>
      <c r="F41" s="91"/>
      <c r="G41" s="91"/>
      <c r="H41" s="91"/>
      <c r="I41" s="90"/>
    </row>
    <row r="42" spans="1:9" ht="29.25">
      <c r="A42" s="49" t="s">
        <v>19</v>
      </c>
      <c r="B42" s="69" t="s">
        <v>308</v>
      </c>
      <c r="C42" s="92" t="s">
        <v>309</v>
      </c>
      <c r="D42" s="93">
        <v>2</v>
      </c>
      <c r="E42" s="49"/>
      <c r="F42" s="94">
        <v>2940</v>
      </c>
      <c r="G42" s="94"/>
      <c r="H42" s="94">
        <f>D42*F42</f>
        <v>5880</v>
      </c>
      <c r="I42" s="95" t="s">
        <v>310</v>
      </c>
    </row>
    <row r="43" spans="1:9" ht="38.25">
      <c r="A43" s="8" t="s">
        <v>20</v>
      </c>
      <c r="B43" s="10" t="s">
        <v>182</v>
      </c>
      <c r="C43" s="71" t="s">
        <v>187</v>
      </c>
      <c r="D43" s="14">
        <v>2</v>
      </c>
      <c r="E43" s="15">
        <v>0</v>
      </c>
      <c r="F43" s="178"/>
      <c r="G43" s="178"/>
      <c r="H43" s="178"/>
      <c r="I43" s="21"/>
    </row>
    <row r="44" spans="1:9" ht="38.25">
      <c r="A44" s="8" t="s">
        <v>20</v>
      </c>
      <c r="B44" s="10" t="s">
        <v>183</v>
      </c>
      <c r="C44" s="71" t="s">
        <v>188</v>
      </c>
      <c r="D44" s="22">
        <v>1</v>
      </c>
      <c r="E44" s="30">
        <v>0</v>
      </c>
      <c r="F44" s="179"/>
      <c r="G44" s="179"/>
      <c r="H44" s="179"/>
      <c r="I44" s="28" t="s">
        <v>263</v>
      </c>
    </row>
    <row r="45" spans="1:9" ht="38.25">
      <c r="A45" s="8" t="s">
        <v>20</v>
      </c>
      <c r="B45" s="10" t="s">
        <v>184</v>
      </c>
      <c r="C45" s="71" t="s">
        <v>189</v>
      </c>
      <c r="D45" s="22">
        <v>2</v>
      </c>
      <c r="E45" s="30">
        <v>0</v>
      </c>
      <c r="F45" s="179"/>
      <c r="G45" s="179"/>
      <c r="H45" s="179"/>
      <c r="I45" s="28" t="s">
        <v>264</v>
      </c>
    </row>
    <row r="46" spans="1:9" ht="38.25">
      <c r="A46" s="8" t="s">
        <v>20</v>
      </c>
      <c r="B46" s="10" t="s">
        <v>185</v>
      </c>
      <c r="C46" s="71" t="s">
        <v>213</v>
      </c>
      <c r="D46" s="22"/>
      <c r="E46" s="28"/>
      <c r="F46" s="179"/>
      <c r="G46" s="179"/>
      <c r="H46" s="179"/>
      <c r="I46" s="28"/>
    </row>
    <row r="47" spans="1:9" ht="38.25">
      <c r="A47" s="8" t="s">
        <v>20</v>
      </c>
      <c r="B47" s="10" t="s">
        <v>186</v>
      </c>
      <c r="C47" s="71" t="s">
        <v>190</v>
      </c>
      <c r="D47" s="14"/>
      <c r="E47" s="21"/>
      <c r="F47" s="178"/>
      <c r="G47" s="178"/>
      <c r="H47" s="178"/>
      <c r="I47" s="21"/>
    </row>
    <row r="48" spans="1:9" ht="25.5">
      <c r="A48" s="8" t="s">
        <v>21</v>
      </c>
      <c r="B48" s="10" t="s">
        <v>182</v>
      </c>
      <c r="C48" s="71" t="s">
        <v>187</v>
      </c>
      <c r="D48" s="96">
        <v>3</v>
      </c>
      <c r="E48" s="97"/>
      <c r="F48" s="180"/>
      <c r="G48" s="180"/>
      <c r="H48" s="180"/>
      <c r="I48" s="97" t="s">
        <v>276</v>
      </c>
    </row>
    <row r="49" spans="1:9" ht="25.5">
      <c r="A49" s="8" t="s">
        <v>21</v>
      </c>
      <c r="B49" s="10" t="s">
        <v>183</v>
      </c>
      <c r="C49" s="71" t="s">
        <v>188</v>
      </c>
      <c r="D49" s="96">
        <v>2</v>
      </c>
      <c r="E49" s="97"/>
      <c r="F49" s="180"/>
      <c r="G49" s="180"/>
      <c r="H49" s="180"/>
      <c r="I49" s="97" t="s">
        <v>277</v>
      </c>
    </row>
    <row r="50" spans="1:9" ht="38.25">
      <c r="A50" s="8" t="s">
        <v>21</v>
      </c>
      <c r="B50" s="10" t="s">
        <v>184</v>
      </c>
      <c r="C50" s="71" t="s">
        <v>189</v>
      </c>
      <c r="D50" s="96">
        <v>3</v>
      </c>
      <c r="E50" s="97"/>
      <c r="F50" s="180"/>
      <c r="G50" s="180"/>
      <c r="H50" s="180"/>
      <c r="I50" s="97" t="s">
        <v>278</v>
      </c>
    </row>
    <row r="51" spans="1:9" ht="15">
      <c r="A51" s="8" t="s">
        <v>21</v>
      </c>
      <c r="B51" s="10" t="s">
        <v>185</v>
      </c>
      <c r="C51" s="71" t="s">
        <v>213</v>
      </c>
      <c r="D51" s="96">
        <v>4</v>
      </c>
      <c r="E51" s="97"/>
      <c r="F51" s="180"/>
      <c r="G51" s="180"/>
      <c r="H51" s="180"/>
      <c r="I51" s="97" t="s">
        <v>279</v>
      </c>
    </row>
    <row r="52" spans="1:9" ht="15">
      <c r="A52" s="8" t="s">
        <v>21</v>
      </c>
      <c r="B52" s="10" t="s">
        <v>186</v>
      </c>
      <c r="C52" s="71" t="s">
        <v>190</v>
      </c>
      <c r="D52" s="96">
        <v>4</v>
      </c>
      <c r="E52" s="97"/>
      <c r="F52" s="180"/>
      <c r="G52" s="180"/>
      <c r="H52" s="180"/>
      <c r="I52" s="97" t="s">
        <v>279</v>
      </c>
    </row>
    <row r="53" spans="1:9" ht="25.5">
      <c r="A53" s="8" t="s">
        <v>22</v>
      </c>
      <c r="B53" s="10" t="s">
        <v>182</v>
      </c>
      <c r="C53" s="71" t="s">
        <v>187</v>
      </c>
      <c r="D53" s="14">
        <v>2</v>
      </c>
      <c r="E53" s="51"/>
      <c r="F53" s="177"/>
      <c r="G53" s="177"/>
      <c r="H53" s="177"/>
      <c r="I53" s="51"/>
    </row>
    <row r="54" spans="1:9" ht="25.5">
      <c r="A54" s="8" t="s">
        <v>22</v>
      </c>
      <c r="B54" s="10" t="s">
        <v>183</v>
      </c>
      <c r="C54" s="71" t="s">
        <v>188</v>
      </c>
      <c r="D54" s="22">
        <v>2</v>
      </c>
      <c r="E54" s="51"/>
      <c r="F54" s="177"/>
      <c r="G54" s="177"/>
      <c r="H54" s="177"/>
      <c r="I54" s="51"/>
    </row>
    <row r="55" spans="1:9" ht="25.5">
      <c r="A55" s="8" t="s">
        <v>22</v>
      </c>
      <c r="B55" s="10" t="s">
        <v>184</v>
      </c>
      <c r="C55" s="71" t="s">
        <v>189</v>
      </c>
      <c r="D55" s="22">
        <v>2</v>
      </c>
      <c r="E55" s="51"/>
      <c r="F55" s="177"/>
      <c r="G55" s="177"/>
      <c r="H55" s="177"/>
      <c r="I55" s="51"/>
    </row>
    <row r="56" spans="1:9" ht="15">
      <c r="A56" s="8" t="s">
        <v>22</v>
      </c>
      <c r="B56" s="10" t="s">
        <v>185</v>
      </c>
      <c r="C56" s="71" t="s">
        <v>213</v>
      </c>
      <c r="D56" s="22">
        <v>2</v>
      </c>
      <c r="E56" s="51"/>
      <c r="F56" s="177"/>
      <c r="G56" s="177"/>
      <c r="H56" s="177"/>
      <c r="I56" s="51"/>
    </row>
    <row r="57" spans="1:9" ht="15">
      <c r="A57" s="8" t="s">
        <v>22</v>
      </c>
      <c r="B57" s="10" t="s">
        <v>186</v>
      </c>
      <c r="C57" s="71" t="s">
        <v>190</v>
      </c>
      <c r="D57" s="14">
        <v>4</v>
      </c>
      <c r="E57" s="51"/>
      <c r="F57" s="177"/>
      <c r="G57" s="177"/>
      <c r="H57" s="177"/>
      <c r="I57" s="51"/>
    </row>
    <row r="58" spans="1:11" ht="25.5">
      <c r="A58" s="8" t="s">
        <v>26</v>
      </c>
      <c r="B58" s="10" t="s">
        <v>182</v>
      </c>
      <c r="C58" s="71" t="s">
        <v>187</v>
      </c>
      <c r="D58" s="14">
        <v>0</v>
      </c>
      <c r="E58" s="14"/>
      <c r="F58" s="177"/>
      <c r="G58" s="177"/>
      <c r="H58" s="177"/>
      <c r="I58" s="14" t="s">
        <v>286</v>
      </c>
      <c r="K58" s="37"/>
    </row>
    <row r="59" spans="1:11" ht="25.5">
      <c r="A59" s="8" t="s">
        <v>26</v>
      </c>
      <c r="B59" s="10" t="s">
        <v>183</v>
      </c>
      <c r="C59" s="71" t="s">
        <v>188</v>
      </c>
      <c r="D59" s="22">
        <v>2</v>
      </c>
      <c r="E59" s="12"/>
      <c r="F59" s="177"/>
      <c r="G59" s="177"/>
      <c r="H59" s="177"/>
      <c r="I59" s="28" t="s">
        <v>290</v>
      </c>
      <c r="K59" s="36"/>
    </row>
    <row r="60" spans="1:11" ht="25.5">
      <c r="A60" s="8" t="s">
        <v>26</v>
      </c>
      <c r="B60" s="10" t="s">
        <v>184</v>
      </c>
      <c r="C60" s="71" t="s">
        <v>189</v>
      </c>
      <c r="D60" s="22">
        <v>2</v>
      </c>
      <c r="E60" s="12"/>
      <c r="F60" s="177"/>
      <c r="G60" s="177"/>
      <c r="H60" s="177"/>
      <c r="I60" s="28" t="s">
        <v>290</v>
      </c>
      <c r="K60" s="36"/>
    </row>
    <row r="61" spans="1:11" ht="15">
      <c r="A61" s="8" t="s">
        <v>26</v>
      </c>
      <c r="B61" s="10" t="s">
        <v>185</v>
      </c>
      <c r="C61" s="71" t="s">
        <v>213</v>
      </c>
      <c r="D61" s="22">
        <v>2</v>
      </c>
      <c r="E61" s="12"/>
      <c r="F61" s="177"/>
      <c r="G61" s="177"/>
      <c r="H61" s="177"/>
      <c r="I61" s="28" t="s">
        <v>290</v>
      </c>
      <c r="K61" s="37"/>
    </row>
    <row r="62" spans="1:11" ht="15">
      <c r="A62" s="8" t="s">
        <v>26</v>
      </c>
      <c r="B62" s="10" t="s">
        <v>186</v>
      </c>
      <c r="C62" s="71" t="s">
        <v>190</v>
      </c>
      <c r="D62" s="14">
        <v>2</v>
      </c>
      <c r="E62" s="29"/>
      <c r="F62" s="177"/>
      <c r="G62" s="177"/>
      <c r="H62" s="177"/>
      <c r="I62" s="28" t="s">
        <v>290</v>
      </c>
      <c r="K62" s="35"/>
    </row>
    <row r="63" spans="1:9" ht="25.5">
      <c r="A63" s="9" t="s">
        <v>28</v>
      </c>
      <c r="B63" s="10" t="s">
        <v>182</v>
      </c>
      <c r="C63" s="71" t="s">
        <v>187</v>
      </c>
      <c r="D63" s="14"/>
      <c r="E63" s="98"/>
      <c r="F63" s="181"/>
      <c r="G63" s="181"/>
      <c r="H63" s="181"/>
      <c r="I63" s="98"/>
    </row>
    <row r="64" spans="1:9" ht="25.5">
      <c r="A64" s="9" t="s">
        <v>28</v>
      </c>
      <c r="B64" s="10" t="s">
        <v>183</v>
      </c>
      <c r="C64" s="71" t="s">
        <v>188</v>
      </c>
      <c r="D64" s="22">
        <v>3</v>
      </c>
      <c r="E64" s="39"/>
      <c r="F64" s="182"/>
      <c r="G64" s="182"/>
      <c r="H64" s="182"/>
      <c r="I64" s="39"/>
    </row>
    <row r="65" spans="1:9" ht="25.5">
      <c r="A65" s="9" t="s">
        <v>28</v>
      </c>
      <c r="B65" s="10" t="s">
        <v>184</v>
      </c>
      <c r="C65" s="71" t="s">
        <v>189</v>
      </c>
      <c r="D65" s="22">
        <v>3</v>
      </c>
      <c r="E65" s="39"/>
      <c r="F65" s="182"/>
      <c r="G65" s="182"/>
      <c r="H65" s="182"/>
      <c r="I65" s="39"/>
    </row>
    <row r="66" spans="1:9" ht="25.5">
      <c r="A66" s="9" t="s">
        <v>28</v>
      </c>
      <c r="B66" s="10" t="s">
        <v>185</v>
      </c>
      <c r="C66" s="71" t="s">
        <v>213</v>
      </c>
      <c r="D66" s="22">
        <v>3</v>
      </c>
      <c r="E66" s="39"/>
      <c r="F66" s="182"/>
      <c r="G66" s="182"/>
      <c r="H66" s="182"/>
      <c r="I66" s="39"/>
    </row>
    <row r="67" spans="1:9" ht="25.5">
      <c r="A67" s="9" t="s">
        <v>28</v>
      </c>
      <c r="B67" s="10" t="s">
        <v>186</v>
      </c>
      <c r="C67" s="71" t="s">
        <v>190</v>
      </c>
      <c r="D67" s="14">
        <v>3</v>
      </c>
      <c r="E67" s="98"/>
      <c r="F67" s="181"/>
      <c r="G67" s="181"/>
      <c r="H67" s="181"/>
      <c r="I67" s="98"/>
    </row>
    <row r="68" spans="1:9" ht="25.5">
      <c r="A68" s="9" t="s">
        <v>31</v>
      </c>
      <c r="B68" s="10" t="s">
        <v>182</v>
      </c>
      <c r="C68" s="71" t="s">
        <v>187</v>
      </c>
      <c r="D68" s="14">
        <v>1</v>
      </c>
      <c r="E68" s="29"/>
      <c r="F68" s="183"/>
      <c r="G68" s="183"/>
      <c r="H68" s="183"/>
      <c r="I68" s="29" t="s">
        <v>292</v>
      </c>
    </row>
    <row r="69" spans="1:9" ht="25.5">
      <c r="A69" s="9" t="s">
        <v>31</v>
      </c>
      <c r="B69" s="10" t="s">
        <v>183</v>
      </c>
      <c r="C69" s="71" t="s">
        <v>188</v>
      </c>
      <c r="D69" s="22">
        <v>3</v>
      </c>
      <c r="E69" s="12"/>
      <c r="F69" s="158"/>
      <c r="G69" s="158"/>
      <c r="H69" s="158"/>
      <c r="I69" s="29" t="s">
        <v>292</v>
      </c>
    </row>
    <row r="70" spans="1:9" ht="38.25">
      <c r="A70" s="9" t="s">
        <v>31</v>
      </c>
      <c r="B70" s="10" t="s">
        <v>184</v>
      </c>
      <c r="C70" s="71" t="s">
        <v>189</v>
      </c>
      <c r="D70" s="22">
        <v>12</v>
      </c>
      <c r="E70" s="12"/>
      <c r="F70" s="158"/>
      <c r="G70" s="158"/>
      <c r="H70" s="158"/>
      <c r="I70" s="29" t="s">
        <v>296</v>
      </c>
    </row>
    <row r="71" spans="1:9" ht="25.5">
      <c r="A71" s="9" t="s">
        <v>31</v>
      </c>
      <c r="B71" s="10" t="s">
        <v>185</v>
      </c>
      <c r="C71" s="71" t="s">
        <v>213</v>
      </c>
      <c r="D71" s="22">
        <v>3</v>
      </c>
      <c r="E71" s="12"/>
      <c r="F71" s="158"/>
      <c r="G71" s="158"/>
      <c r="H71" s="158"/>
      <c r="I71" s="29" t="s">
        <v>292</v>
      </c>
    </row>
    <row r="72" spans="1:9" ht="25.5">
      <c r="A72" s="9" t="s">
        <v>31</v>
      </c>
      <c r="B72" s="10" t="s">
        <v>186</v>
      </c>
      <c r="C72" s="71" t="s">
        <v>190</v>
      </c>
      <c r="D72" s="14">
        <v>3</v>
      </c>
      <c r="E72" s="29"/>
      <c r="F72" s="183"/>
      <c r="G72" s="183"/>
      <c r="H72" s="183"/>
      <c r="I72" s="29" t="s">
        <v>292</v>
      </c>
    </row>
    <row r="73" spans="1:9" ht="25.5">
      <c r="A73" s="8" t="s">
        <v>16</v>
      </c>
      <c r="B73" s="10" t="s">
        <v>182</v>
      </c>
      <c r="C73" s="71" t="s">
        <v>187</v>
      </c>
      <c r="D73" s="53">
        <v>1</v>
      </c>
      <c r="E73" s="49"/>
      <c r="F73" s="157"/>
      <c r="G73" s="157"/>
      <c r="H73" s="157"/>
      <c r="I73" s="49"/>
    </row>
    <row r="74" spans="1:9" ht="25.5">
      <c r="A74" s="8" t="s">
        <v>16</v>
      </c>
      <c r="B74" s="10" t="s">
        <v>183</v>
      </c>
      <c r="C74" s="71" t="s">
        <v>188</v>
      </c>
      <c r="D74" s="53">
        <v>1</v>
      </c>
      <c r="E74" s="49"/>
      <c r="F74" s="157"/>
      <c r="G74" s="157"/>
      <c r="H74" s="157"/>
      <c r="I74" s="49"/>
    </row>
    <row r="75" spans="1:9" ht="25.5">
      <c r="A75" s="8" t="s">
        <v>16</v>
      </c>
      <c r="B75" s="10" t="s">
        <v>184</v>
      </c>
      <c r="C75" s="71" t="s">
        <v>189</v>
      </c>
      <c r="D75" s="53">
        <v>1</v>
      </c>
      <c r="E75" s="49"/>
      <c r="F75" s="157"/>
      <c r="G75" s="157"/>
      <c r="H75" s="157"/>
      <c r="I75" s="49"/>
    </row>
    <row r="76" spans="1:9" ht="25.5">
      <c r="A76" s="8" t="s">
        <v>16</v>
      </c>
      <c r="B76" s="10" t="s">
        <v>185</v>
      </c>
      <c r="C76" s="71" t="s">
        <v>213</v>
      </c>
      <c r="D76" s="53">
        <v>1</v>
      </c>
      <c r="E76" s="49"/>
      <c r="F76" s="157"/>
      <c r="G76" s="157"/>
      <c r="H76" s="157"/>
      <c r="I76" s="49"/>
    </row>
    <row r="77" spans="1:9" ht="25.5">
      <c r="A77" s="8" t="s">
        <v>16</v>
      </c>
      <c r="B77" s="10" t="s">
        <v>186</v>
      </c>
      <c r="C77" s="71" t="s">
        <v>190</v>
      </c>
      <c r="D77" s="53">
        <v>2</v>
      </c>
      <c r="E77" s="49"/>
      <c r="F77" s="157"/>
      <c r="G77" s="157"/>
      <c r="H77" s="157"/>
      <c r="I77" s="49"/>
    </row>
    <row r="78" spans="1:9" ht="25.5">
      <c r="A78" s="8" t="s">
        <v>4</v>
      </c>
      <c r="B78" s="10" t="s">
        <v>182</v>
      </c>
      <c r="C78" s="71" t="s">
        <v>187</v>
      </c>
      <c r="D78" s="99">
        <v>2</v>
      </c>
      <c r="E78" s="49"/>
      <c r="F78" s="157"/>
      <c r="G78" s="157"/>
      <c r="H78" s="157"/>
      <c r="I78" s="49"/>
    </row>
    <row r="79" spans="1:9" ht="25.5">
      <c r="A79" s="8" t="s">
        <v>4</v>
      </c>
      <c r="B79" s="10" t="s">
        <v>183</v>
      </c>
      <c r="C79" s="71" t="s">
        <v>188</v>
      </c>
      <c r="D79" s="99">
        <v>3</v>
      </c>
      <c r="E79" s="49"/>
      <c r="F79" s="157"/>
      <c r="G79" s="157"/>
      <c r="H79" s="157"/>
      <c r="I79" s="49"/>
    </row>
    <row r="80" spans="1:9" ht="25.5">
      <c r="A80" s="8" t="s">
        <v>4</v>
      </c>
      <c r="B80" s="10" t="s">
        <v>184</v>
      </c>
      <c r="C80" s="71" t="s">
        <v>189</v>
      </c>
      <c r="D80" s="99">
        <v>2</v>
      </c>
      <c r="E80" s="49"/>
      <c r="F80" s="157"/>
      <c r="G80" s="157"/>
      <c r="H80" s="157"/>
      <c r="I80" s="49"/>
    </row>
    <row r="81" spans="1:9" ht="15">
      <c r="A81" s="8" t="s">
        <v>4</v>
      </c>
      <c r="B81" s="10" t="s">
        <v>185</v>
      </c>
      <c r="C81" s="71" t="s">
        <v>213</v>
      </c>
      <c r="D81" s="99">
        <v>1</v>
      </c>
      <c r="E81" s="49"/>
      <c r="F81" s="157"/>
      <c r="G81" s="157"/>
      <c r="H81" s="157"/>
      <c r="I81" s="49"/>
    </row>
    <row r="82" spans="1:9" ht="15">
      <c r="A82" s="8" t="s">
        <v>4</v>
      </c>
      <c r="B82" s="10" t="s">
        <v>186</v>
      </c>
      <c r="C82" s="71" t="s">
        <v>190</v>
      </c>
      <c r="D82" s="99">
        <v>5</v>
      </c>
      <c r="E82" s="49"/>
      <c r="F82" s="157"/>
      <c r="G82" s="157"/>
      <c r="H82" s="157"/>
      <c r="I82" s="49"/>
    </row>
    <row r="83" spans="1:9" ht="38.25">
      <c r="A83" s="8" t="s">
        <v>0</v>
      </c>
      <c r="B83" s="10" t="s">
        <v>182</v>
      </c>
      <c r="C83" s="71" t="s">
        <v>187</v>
      </c>
      <c r="D83" s="100">
        <v>6</v>
      </c>
      <c r="E83" s="101"/>
      <c r="F83" s="102">
        <v>7950.2</v>
      </c>
      <c r="G83" s="102"/>
      <c r="H83" s="102">
        <f>D83*F83</f>
        <v>47701.2</v>
      </c>
      <c r="I83" s="101"/>
    </row>
    <row r="84" spans="1:9" ht="38.25">
      <c r="A84" s="8" t="s">
        <v>0</v>
      </c>
      <c r="B84" s="10" t="s">
        <v>183</v>
      </c>
      <c r="C84" s="71" t="s">
        <v>188</v>
      </c>
      <c r="D84" s="100"/>
      <c r="E84" s="101"/>
      <c r="F84" s="184"/>
      <c r="G84" s="184"/>
      <c r="H84" s="184"/>
      <c r="I84" s="101"/>
    </row>
    <row r="85" spans="1:9" ht="38.25">
      <c r="A85" s="8" t="s">
        <v>0</v>
      </c>
      <c r="B85" s="10" t="s">
        <v>184</v>
      </c>
      <c r="C85" s="71" t="s">
        <v>189</v>
      </c>
      <c r="D85" s="100">
        <v>14</v>
      </c>
      <c r="E85" s="101"/>
      <c r="F85" s="184"/>
      <c r="G85" s="184"/>
      <c r="H85" s="184"/>
      <c r="I85" s="103" t="s">
        <v>297</v>
      </c>
    </row>
    <row r="86" spans="1:9" ht="38.25">
      <c r="A86" s="8" t="s">
        <v>0</v>
      </c>
      <c r="B86" s="10" t="s">
        <v>185</v>
      </c>
      <c r="C86" s="71" t="s">
        <v>213</v>
      </c>
      <c r="D86" s="100">
        <v>2</v>
      </c>
      <c r="E86" s="101"/>
      <c r="F86" s="184"/>
      <c r="G86" s="184"/>
      <c r="H86" s="184"/>
      <c r="I86" s="101"/>
    </row>
    <row r="87" spans="1:9" ht="38.25">
      <c r="A87" s="8" t="s">
        <v>0</v>
      </c>
      <c r="B87" s="10" t="s">
        <v>186</v>
      </c>
      <c r="C87" s="71" t="s">
        <v>190</v>
      </c>
      <c r="D87" s="100">
        <v>2</v>
      </c>
      <c r="E87" s="101"/>
      <c r="F87" s="184"/>
      <c r="G87" s="184"/>
      <c r="H87" s="184"/>
      <c r="I87" s="101"/>
    </row>
  </sheetData>
  <sheetProtection/>
  <autoFilter ref="A1:I87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2021-02-10T16:36:16Z</cp:lastPrinted>
  <dcterms:created xsi:type="dcterms:W3CDTF">2019-12-09T10:31:32Z</dcterms:created>
  <dcterms:modified xsi:type="dcterms:W3CDTF">2023-05-18T11:32:07Z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