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90" activeTab="3"/>
  </bookViews>
  <sheets>
    <sheet name="Polizza" sheetId="1" r:id="rId1"/>
    <sheet name="Info sx" sheetId="2" r:id="rId2"/>
    <sheet name="2008" sheetId="3" r:id="rId3"/>
    <sheet name="2009" sheetId="4" r:id="rId4"/>
  </sheets>
  <definedNames>
    <definedName name="_xlnm._FilterDatabase" localSheetId="2" hidden="1">'2008'!$A$1:$Q$64</definedName>
    <definedName name="_xlnm._FilterDatabase" localSheetId="3" hidden="1">'2009'!$A$1:$Q$76</definedName>
    <definedName name="_xlnm.Print_Area" localSheetId="2">'2008'!$G$1:$R$67</definedName>
    <definedName name="_xlnm.Print_Area" localSheetId="3">'2009'!$E$1:$R$80</definedName>
    <definedName name="_xlnm.Print_Area" localSheetId="1">'Info sx'!$A$1:$N$28</definedName>
    <definedName name="_xlnm.Print_Area" localSheetId="0">'Polizza'!$A$1:$I$22</definedName>
  </definedNames>
  <calcPr fullCalcOnLoad="1"/>
</workbook>
</file>

<file path=xl/sharedStrings.xml><?xml version="1.0" encoding="utf-8"?>
<sst xmlns="http://schemas.openxmlformats.org/spreadsheetml/2006/main" count="346" uniqueCount="176">
  <si>
    <t>Retroattivita</t>
  </si>
  <si>
    <t>Effetto</t>
  </si>
  <si>
    <t>Scadenza</t>
  </si>
  <si>
    <t>Ultraattivita</t>
  </si>
  <si>
    <t>Anno</t>
  </si>
  <si>
    <t>Sinistro</t>
  </si>
  <si>
    <t>DataEvento</t>
  </si>
  <si>
    <t>DataDenuncia</t>
  </si>
  <si>
    <t>StatoSinistro</t>
  </si>
  <si>
    <t>ImportoTotaleRiserva</t>
  </si>
  <si>
    <t>ImportoCose</t>
  </si>
  <si>
    <t>ImportoPersone</t>
  </si>
  <si>
    <t>ImportoLegale</t>
  </si>
  <si>
    <t>DataChiusura</t>
  </si>
  <si>
    <t>ImportoPagato</t>
  </si>
  <si>
    <t>Note</t>
  </si>
  <si>
    <t>Non pagato</t>
  </si>
  <si>
    <t>distaccamento nervo collat. 1° dito mano sx</t>
  </si>
  <si>
    <t>Pagato Totale</t>
  </si>
  <si>
    <t>SMARRIMENTO PROTESI DENTARIA</t>
  </si>
  <si>
    <t>filo di sutura non rimosso e cicatrice a seguito di parto cesareo</t>
  </si>
  <si>
    <t>diverse operazioni emorroidi - per alcune data polizza Ergo</t>
  </si>
  <si>
    <t>intervento di resezione del diverticolo - fuoriuscita filo sutura e pus</t>
  </si>
  <si>
    <t>richiesta danni per file e tempi di attesa - non in garanzia</t>
  </si>
  <si>
    <t>necrolisi epidermica tossica causata da farmaco "neurontin"</t>
  </si>
  <si>
    <t>recisione nervo facciale paresi lato destro faccia</t>
  </si>
  <si>
    <t>frattura dente a seguito di endoscopia</t>
  </si>
  <si>
    <t>caduta da letto per spondina non rialzata</t>
  </si>
  <si>
    <t>lesioni permanenti alla spalla sinistra a neonato in manovra di parto</t>
  </si>
  <si>
    <t>errata terapia su bambino affetto da HIV</t>
  </si>
  <si>
    <t>neonato sindrome di down</t>
  </si>
  <si>
    <t>neonato con lesioni a seguito di parto</t>
  </si>
  <si>
    <t>smarrimento dentiera</t>
  </si>
  <si>
    <t>espianto rene per trapianto mancato - rene con tumore</t>
  </si>
  <si>
    <t>neonato deceduto per ritardo nell'intervento di parto cesareo</t>
  </si>
  <si>
    <t>danni vestiario</t>
  </si>
  <si>
    <t>caduta mentre saliva sull'ambulanza (scaletta instabile)</t>
  </si>
  <si>
    <t>furto del portafoglio avvenuto in sala parto</t>
  </si>
  <si>
    <t>caduta salendo sul lettino</t>
  </si>
  <si>
    <t>danneggiamento veicolo</t>
  </si>
  <si>
    <t>smarrimento protesi acustica</t>
  </si>
  <si>
    <t>Senza Seguito</t>
  </si>
  <si>
    <t>asportazione utero e conseguente cisti ovarica diagnosticata in ritardo - verificare copertura polizza Ergo</t>
  </si>
  <si>
    <t>intervento di cataratta e successiva opacizzazione della lente intraoculare</t>
  </si>
  <si>
    <t>caduta dalle scale causa dislivello tra gli scalini</t>
  </si>
  <si>
    <t>lesione plesso brachiale per trauma ostetrico</t>
  </si>
  <si>
    <t>errata diagnosi con conseguente ritardo operatorio e decesso neonata</t>
  </si>
  <si>
    <t>parto cesareo e successivi tre interventi per occlusione intestinale</t>
  </si>
  <si>
    <t>dispareunia a seguito di parto naturale</t>
  </si>
  <si>
    <t>mancata diagnosi prima della nascita della trasposizione dei grossi vasi fetali</t>
  </si>
  <si>
    <t>intervento per risolvere problemi di stipsi e defecazione ostruita che ha aggravato la situazione</t>
  </si>
  <si>
    <t>dispnea ingravescente non diagnosticata nonostante i periodici controlli e successivo decesso</t>
  </si>
  <si>
    <t>errati interventi a seguito di ricovero per caduta dal IV p. (tossicodip.)</t>
  </si>
  <si>
    <t>asportazione cisti endometriosiche e conseguente lesione del nervo ileo-inguinale</t>
  </si>
  <si>
    <t>decesso minore per progressivo aggravamento insuff. respiratoria non adeguatamente curata</t>
  </si>
  <si>
    <t>smarrimento protesi dentaria</t>
  </si>
  <si>
    <t>errore chirurgico per la sostituzione di cristallini</t>
  </si>
  <si>
    <t>asportazione utero durante il parto</t>
  </si>
  <si>
    <t>colpita da pannelli caduti sal soffitto</t>
  </si>
  <si>
    <t>durante il parto resta posizionata una garza internamente</t>
  </si>
  <si>
    <t>neonato nato con frattura scomposta femore sx</t>
  </si>
  <si>
    <t>intervento craniotomia e seguente contaminaz. di batterio - grave 80%</t>
  </si>
  <si>
    <t>caduta accidentale in una buca davanti ad un padiglione</t>
  </si>
  <si>
    <t>presunta errata somministrazione di farmaco</t>
  </si>
  <si>
    <t>presunta errata prescrizione di lenti</t>
  </si>
  <si>
    <t>errata diagnosi a seguio di ecodoppler</t>
  </si>
  <si>
    <t>danneggiamento veicolo per caduta di cartellone segnaletico</t>
  </si>
  <si>
    <t>caduta dalle scale mentre la custode lavava il pavimento in stabile di propr. Policlinico</t>
  </si>
  <si>
    <t>decesso per omessa diagosi lesione cardiaca</t>
  </si>
  <si>
    <t>ERRORE CHIRURGICO IN ESPLETAMENTO DEL PARTO CON LESIONI DEL NEONATO</t>
  </si>
  <si>
    <t>mancata diagnosi di infesione vie urinarie in bimba di 15 mesi</t>
  </si>
  <si>
    <t>problemi ginecologici non curati adeguatamente</t>
  </si>
  <si>
    <t>caduta accidentale davanti ad un padiglione</t>
  </si>
  <si>
    <t>caduta dalle scale all'interno del Policlinico</t>
  </si>
  <si>
    <t>errato intervento chirurgico</t>
  </si>
  <si>
    <t>esiti cicatriziali permanenti da taglio cesareo</t>
  </si>
  <si>
    <t>infezione nosocomiale</t>
  </si>
  <si>
    <t>infortunio durante il trasporto in ambulanza</t>
  </si>
  <si>
    <t>errate prestazioni terapeuitche</t>
  </si>
  <si>
    <t>intervento errato di applicaz. Cristallino</t>
  </si>
  <si>
    <t>infarto miocardico acuto non diagnosticato né curato</t>
  </si>
  <si>
    <t>decesso conseguente a defenestramento (cautelativamente aperto)</t>
  </si>
  <si>
    <t>aperto cautelativamente</t>
  </si>
  <si>
    <t>ritardata diagnosi di infezione e complicanze varie</t>
  </si>
  <si>
    <t>smarrimento protesi</t>
  </si>
  <si>
    <t>decesso a seguito di polmonite malcurata</t>
  </si>
  <si>
    <t>lesioni e danni ciclomotore</t>
  </si>
  <si>
    <t>scivolava su un cumulo di neve ghiacciata che le provocava frattura del gomito del braccio dx</t>
  </si>
  <si>
    <t>ERRATO ESITO POSITIVO PER HCVAb</t>
  </si>
  <si>
    <t>E' STATA DIAGNOSTICATA, DOPO CIRCA 3 MESI DALLE ANALISI, LA PRESENZA DI UN MIOMA UTERINO E VENIVANO PRESCRITTE, COME CURA FARMACOLOGICA, DELLE PILLOLE A BASE DI ESTROGENI, CHE A DETTA DEL DOTT. RODRIGUEZ (ECUADOR), SONO SCONSIGLIATE IN PRESENZA DI MIOMA UTERINO ACCERTATO. A SEGUITO DI INTERVENTO CHIRURGICO DEL DOTT. RODRIGUEZ, SI ACCERTAVA LA PRESENZA DI 2 MIOMI UTERINI DI NOTEVOLI DIMENSIONI, IN PRECEDENZA NON RILEVATI.</t>
  </si>
  <si>
    <t>DANNI ALLO SVILUPPO PSICOMOTORIO A SEGUITO DI UN COMPORTAMENTO NEGLIGENTE DA PARTE DEL PERSONALE MEDICO, RIGUARDO LA LETTURA DEGLI ESAMI CLINICI EFFETTUATI AL MOMENTO DEL RICOVERO IN CLINICA DE MARCHI</t>
  </si>
  <si>
    <t>A SEGUITO DI INTERVENTO DI MASTOPLASTICA RIDUTTIVA, LA SIGNORA BADILE PRESENTA ESITI CICATRIZIALI CHE HANNO DETERMINATO UN PESSIMO RISULTATO ESTETICO, PERDITA DI SENSIBILITA' DEL SENO E INFIAMMAZIONI.</t>
  </si>
  <si>
    <t>mancata rimozione dintegrale di sonda</t>
  </si>
  <si>
    <t>TRAUMA CONTUSIVO ALLA MANO DX, TRAUMA DISCORSIVO POLSO DX DA CADUTA ACCIDENTALE (NON DIAGNOSTICATA FRATTURA)</t>
  </si>
  <si>
    <t>DISFONIA INSORTA DOPO L'INTERVENTO DI TIROIDECTOMIA TOTALE PER GOZZO MULTINODULARE</t>
  </si>
  <si>
    <t>FRATTURA AL RADIO SINISTRO DOVUTO A CADUTA DA BARELLA</t>
  </si>
  <si>
    <t>DANNI FISICI ALLA PERSONA DOVUTI UN DURISSIMO INTERVENTO DEI SANITARI DEL PS</t>
  </si>
  <si>
    <t>INTERVENTO DI ROENTGEN TERAPIA ESEGUITA CON RISULTATI INSODDISFACENTI</t>
  </si>
  <si>
    <t>AMPUTAZIONE DELL'ARTO COLPITO DA ARMA DA FUOCO</t>
  </si>
  <si>
    <t>AUTOVETTURA COLPITA DA UNA PORTA AUTOMATICA DI INGRESSO</t>
  </si>
  <si>
    <t>DISTRORSIONE TIBIO-TARSICA A SEGUITO DI CADUTA NEI PRESSI DELLA STRUTTURA OSPEDALIERA</t>
  </si>
  <si>
    <t>"PESSIMO" TRATTAMENTO IN P.S.</t>
  </si>
  <si>
    <t>VEICOLO COLPITO DA ALBERO (CHE INSISTE SUL TERRENO DI PROPRIETA' DELL'OSPEDALE) CHE CADEVA</t>
  </si>
  <si>
    <t>ERRATE CURE NON MEGLIO SPECIFICATE</t>
  </si>
  <si>
    <t>imperizia nell'esecuzione di innesto osseo, inserimento impiantere e riabilitazione protesica.</t>
  </si>
  <si>
    <t>CONSEGUENZE A SEGUITO DI SETTOTURBINOPLASTICA</t>
  </si>
  <si>
    <t>SEQUESTRO CARTELLA CLINICA</t>
  </si>
  <si>
    <t>REAZIONE ALLERGICA A TORADOL, ALLERGIA A ACIDO ACETILSALICILICO RISULTANTE DALLA CARTELLA CLINICA.</t>
  </si>
  <si>
    <t>cade uscendo dall'ospedale</t>
  </si>
  <si>
    <t>si lamentano una serie di comportamenti sgradevoli del personale medico, errore diagnosi neoplasia e catetere attacato ad un punto di sutura</t>
  </si>
  <si>
    <t>smarrimento giacca</t>
  </si>
  <si>
    <t>caduta accidentale</t>
  </si>
  <si>
    <t>ricoverata per partorire, prima nonviene riconosciuto l'inizio del travaglio, poi nata la bimba, constatano scarsa igiene nel reparto</t>
  </si>
  <si>
    <t>errato intervento di colecistectomia, a cui è seguita lesione via biliare</t>
  </si>
  <si>
    <t>investita da veicolo della Fondazione</t>
  </si>
  <si>
    <t>errato intervento di asportazione neoplasia maligna al colon</t>
  </si>
  <si>
    <t>durante seduta di agopuntura, sviene cadendo dal lettino</t>
  </si>
  <si>
    <t>decesso per cause ignote. c'è procedimento penale.</t>
  </si>
  <si>
    <t>durante intervento di agobiopsia prostatica, è stata lesa un'arteria</t>
  </si>
  <si>
    <t>danneggiamento ambulanza</t>
  </si>
  <si>
    <t>granuloma da corpo estraneo a seguito di taglio cesareo</t>
  </si>
  <si>
    <t>errate cure per causa ignota</t>
  </si>
  <si>
    <t>infezione di cytomegalovirus a seguito di trapianto fegato</t>
  </si>
  <si>
    <t>si lamenta omessa diagnosi di carcinoma</t>
  </si>
  <si>
    <t>omessa diagnosi prenatale</t>
  </si>
  <si>
    <t>mal posizionamento cannula durante intervento di diverticolite acuta</t>
  </si>
  <si>
    <t>ritardata diagnosi diperitonite acuta in bimba di 4 anni</t>
  </si>
  <si>
    <t>si lamenta decesso a seguito di errate cure.</t>
  </si>
  <si>
    <t>decesso per arresto cardiocircolatorio a seguito di tracheotomia d'urgenza</t>
  </si>
  <si>
    <t>mancate cure a seguito di diagnosi su bimbo di ipoacusia bilaterale</t>
  </si>
  <si>
    <t>cade durante spostamento, con l'ambulanza, da un padiglione all'altro</t>
  </si>
  <si>
    <t>omessa diagnosi d'infarto causa la morte</t>
  </si>
  <si>
    <t>incompleto svuotamento a seguito di volontaria interruzione gravidanza</t>
  </si>
  <si>
    <t>dipendente cade dalla scale</t>
  </si>
  <si>
    <t>in sede di intervento di ernioplastica, pare essere stata compromessa la vascolarizzazione testicolo dx</t>
  </si>
  <si>
    <t>colpita al capo da porta basculante mentre usciva dal P.S.</t>
  </si>
  <si>
    <t>durante intervento in endoscopia orale per asportazione calcoli alla ghiandola sottomandibolare sx, subisce lussazione mandibola</t>
  </si>
  <si>
    <t>pare abbia preso l'epatite C durante ricovero (dinamica non chiara)</t>
  </si>
  <si>
    <t>perdita incisivo superiore durante intubazione</t>
  </si>
  <si>
    <t>ris + pag</t>
  </si>
  <si>
    <t>ANNO</t>
  </si>
  <si>
    <t>sx pagati</t>
  </si>
  <si>
    <t>sx SS</t>
  </si>
  <si>
    <t>sx aperti / ris</t>
  </si>
  <si>
    <t>Totale sx</t>
  </si>
  <si>
    <t>N° sx</t>
  </si>
  <si>
    <t>Riservati</t>
  </si>
  <si>
    <t>Pagati</t>
  </si>
  <si>
    <t>Ris + pag</t>
  </si>
  <si>
    <t>Sx medio</t>
  </si>
  <si>
    <t>Totale</t>
  </si>
  <si>
    <t>Polizza ASSIMOCO n° 510/14/504182</t>
  </si>
  <si>
    <t>RIEPILOGO Fondazione IRCCS @27.11.2009</t>
  </si>
  <si>
    <t>Durata:</t>
  </si>
  <si>
    <t>31/12/2007 - 30/06/2010</t>
  </si>
  <si>
    <t xml:space="preserve">Retroattività: </t>
  </si>
  <si>
    <t>Postuma:</t>
  </si>
  <si>
    <t>6 mesi</t>
  </si>
  <si>
    <t>MASSIMALI</t>
  </si>
  <si>
    <t>€ 5.000.000,00 (con limite di € 3.000.000,00 per persona RCO)</t>
  </si>
  <si>
    <t>sinistro RCT/O</t>
  </si>
  <si>
    <t>FRANCHIGIE</t>
  </si>
  <si>
    <t>per sinistro</t>
  </si>
  <si>
    <t>€ 20.000,00 (solo "Medical Malpractice")</t>
  </si>
  <si>
    <t>in aggregato annuo</t>
  </si>
  <si>
    <t>€ 500.000,00 (solo "Medical Malpractice")</t>
  </si>
  <si>
    <t xml:space="preserve">N.ro id relazione </t>
  </si>
  <si>
    <t>N.ro 1</t>
  </si>
  <si>
    <t>n.ro 2</t>
  </si>
  <si>
    <t>N.ro 3</t>
  </si>
  <si>
    <t xml:space="preserve">N.ro 4 </t>
  </si>
  <si>
    <t>N.ro 5</t>
  </si>
  <si>
    <t>Nr.6</t>
  </si>
  <si>
    <t>Nr.7</t>
  </si>
  <si>
    <t>Respinto</t>
  </si>
  <si>
    <t>Contraente: Fondazione IRCCS "Ca' Granda - Ospedale Maggiore Policlinico"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</si>
</sst>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24" borderId="10" xfId="46" applyFont="1" applyFill="1" applyBorder="1" applyAlignment="1">
      <alignment horizontal="center" vertical="center" wrapText="1"/>
      <protection/>
    </xf>
    <xf numFmtId="0" fontId="3" fillId="25" borderId="10" xfId="46" applyFont="1" applyFill="1" applyBorder="1" applyAlignment="1">
      <alignment wrapText="1"/>
      <protection/>
    </xf>
    <xf numFmtId="14" fontId="3" fillId="25" borderId="10" xfId="46" applyNumberFormat="1" applyFont="1" applyFill="1" applyBorder="1" applyAlignment="1">
      <alignment wrapText="1"/>
      <protection/>
    </xf>
    <xf numFmtId="0" fontId="4" fillId="25" borderId="10" xfId="46" applyFont="1" applyFill="1" applyBorder="1" applyAlignment="1">
      <alignment wrapText="1"/>
      <protection/>
    </xf>
    <xf numFmtId="14" fontId="4" fillId="25" borderId="10" xfId="46" applyNumberFormat="1" applyFont="1" applyFill="1" applyBorder="1" applyAlignment="1">
      <alignment wrapText="1"/>
      <protection/>
    </xf>
    <xf numFmtId="43" fontId="2" fillId="24" borderId="10" xfId="43" applyFont="1" applyFill="1" applyBorder="1" applyAlignment="1">
      <alignment horizontal="center" vertical="center" wrapText="1"/>
    </xf>
    <xf numFmtId="43" fontId="3" fillId="25" borderId="10" xfId="43" applyFont="1" applyFill="1" applyBorder="1" applyAlignment="1">
      <alignment wrapText="1"/>
    </xf>
    <xf numFmtId="43" fontId="4" fillId="25" borderId="10" xfId="43" applyFont="1" applyFill="1" applyBorder="1" applyAlignment="1">
      <alignment wrapText="1"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2" fillId="24" borderId="12" xfId="43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4" xfId="43" applyFont="1" applyBorder="1" applyAlignment="1">
      <alignment horizontal="center"/>
    </xf>
    <xf numFmtId="43" fontId="0" fillId="0" borderId="25" xfId="43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43" fontId="0" fillId="2" borderId="11" xfId="43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43" fontId="0" fillId="0" borderId="20" xfId="43" applyFont="1" applyBorder="1" applyAlignment="1">
      <alignment horizontal="center"/>
    </xf>
    <xf numFmtId="43" fontId="0" fillId="0" borderId="0" xfId="43" applyFont="1" applyBorder="1" applyAlignment="1">
      <alignment horizontal="center"/>
    </xf>
    <xf numFmtId="0" fontId="0" fillId="22" borderId="11" xfId="0" applyFill="1" applyBorder="1" applyAlignment="1">
      <alignment horizontal="center"/>
    </xf>
    <xf numFmtId="43" fontId="0" fillId="22" borderId="11" xfId="43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26" borderId="0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center"/>
    </xf>
    <xf numFmtId="43" fontId="21" fillId="26" borderId="11" xfId="43" applyFont="1" applyFill="1" applyBorder="1" applyAlignment="1">
      <alignment horizontal="center"/>
    </xf>
    <xf numFmtId="43" fontId="21" fillId="26" borderId="0" xfId="43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22" fillId="0" borderId="0" xfId="0" applyFont="1" applyAlignment="1">
      <alignment/>
    </xf>
    <xf numFmtId="0" fontId="18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8" fontId="0" fillId="0" borderId="0" xfId="0" applyNumberFormat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24" borderId="11" xfId="46" applyFont="1" applyFill="1" applyBorder="1" applyAlignment="1">
      <alignment horizontal="center" vertical="center" wrapText="1"/>
      <protection/>
    </xf>
    <xf numFmtId="43" fontId="2" fillId="24" borderId="11" xfId="43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3" fillId="25" borderId="11" xfId="46" applyNumberFormat="1" applyFont="1" applyFill="1" applyBorder="1" applyAlignment="1">
      <alignment wrapText="1"/>
      <protection/>
    </xf>
    <xf numFmtId="0" fontId="3" fillId="25" borderId="11" xfId="46" applyFont="1" applyFill="1" applyBorder="1" applyAlignment="1">
      <alignment wrapText="1"/>
      <protection/>
    </xf>
    <xf numFmtId="43" fontId="3" fillId="25" borderId="11" xfId="43" applyFont="1" applyFill="1" applyBorder="1" applyAlignment="1">
      <alignment wrapText="1"/>
    </xf>
    <xf numFmtId="14" fontId="4" fillId="25" borderId="11" xfId="46" applyNumberFormat="1" applyFont="1" applyFill="1" applyBorder="1" applyAlignment="1">
      <alignment wrapText="1"/>
      <protection/>
    </xf>
    <xf numFmtId="0" fontId="4" fillId="25" borderId="11" xfId="46" applyFont="1" applyFill="1" applyBorder="1" applyAlignment="1">
      <alignment wrapText="1"/>
      <protection/>
    </xf>
    <xf numFmtId="43" fontId="4" fillId="25" borderId="11" xfId="43" applyFont="1" applyFill="1" applyBorder="1" applyAlignment="1">
      <alignment wrapText="1"/>
    </xf>
    <xf numFmtId="14" fontId="4" fillId="0" borderId="11" xfId="46" applyNumberFormat="1" applyFont="1" applyFill="1" applyBorder="1" applyAlignment="1">
      <alignment wrapText="1"/>
      <protection/>
    </xf>
    <xf numFmtId="0" fontId="4" fillId="0" borderId="11" xfId="46" applyFont="1" applyFill="1" applyBorder="1" applyAlignment="1">
      <alignment wrapText="1"/>
      <protection/>
    </xf>
    <xf numFmtId="43" fontId="4" fillId="0" borderId="11" xfId="43" applyFont="1" applyFill="1" applyBorder="1" applyAlignment="1">
      <alignment wrapText="1"/>
    </xf>
    <xf numFmtId="4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0" xfId="0" applyFill="1" applyAlignment="1">
      <alignment/>
    </xf>
    <xf numFmtId="14" fontId="4" fillId="0" borderId="10" xfId="46" applyNumberFormat="1" applyFont="1" applyFill="1" applyBorder="1" applyAlignment="1">
      <alignment wrapText="1"/>
      <protection/>
    </xf>
    <xf numFmtId="0" fontId="4" fillId="0" borderId="10" xfId="46" applyFont="1" applyFill="1" applyBorder="1" applyAlignment="1">
      <alignment wrapText="1"/>
      <protection/>
    </xf>
    <xf numFmtId="43" fontId="4" fillId="0" borderId="10" xfId="43" applyFont="1" applyFill="1" applyBorder="1" applyAlignment="1">
      <alignment wrapText="1"/>
    </xf>
    <xf numFmtId="0" fontId="0" fillId="0" borderId="0" xfId="0" applyFill="1" applyAlignment="1">
      <alignment/>
    </xf>
    <xf numFmtId="14" fontId="3" fillId="0" borderId="11" xfId="46" applyNumberFormat="1" applyFont="1" applyFill="1" applyBorder="1" applyAlignment="1">
      <alignment wrapText="1"/>
      <protection/>
    </xf>
    <xf numFmtId="0" fontId="3" fillId="0" borderId="11" xfId="46" applyFont="1" applyFill="1" applyBorder="1" applyAlignment="1">
      <alignment wrapText="1"/>
      <protection/>
    </xf>
    <xf numFmtId="43" fontId="3" fillId="0" borderId="11" xfId="43" applyFont="1" applyFill="1" applyBorder="1" applyAlignment="1">
      <alignment wrapText="1"/>
    </xf>
    <xf numFmtId="14" fontId="4" fillId="0" borderId="11" xfId="46" applyNumberFormat="1" applyFont="1" applyFill="1" applyBorder="1" applyAlignment="1">
      <alignment wrapText="1"/>
      <protection/>
    </xf>
    <xf numFmtId="0" fontId="4" fillId="0" borderId="11" xfId="46" applyFont="1" applyFill="1" applyBorder="1" applyAlignment="1">
      <alignment wrapText="1"/>
      <protection/>
    </xf>
    <xf numFmtId="43" fontId="4" fillId="0" borderId="11" xfId="43" applyFont="1" applyFill="1" applyBorder="1" applyAlignment="1">
      <alignment wrapText="1"/>
    </xf>
    <xf numFmtId="0" fontId="2" fillId="10" borderId="11" xfId="46" applyFont="1" applyFill="1" applyBorder="1" applyAlignment="1">
      <alignment horizontal="center" vertical="center" wrapText="1"/>
      <protection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25" borderId="35" xfId="0" applyFont="1" applyFill="1" applyBorder="1" applyAlignment="1">
      <alignment horizontal="center"/>
    </xf>
    <xf numFmtId="0" fontId="21" fillId="25" borderId="36" xfId="0" applyFont="1" applyFill="1" applyBorder="1" applyAlignment="1">
      <alignment horizontal="center"/>
    </xf>
    <xf numFmtId="0" fontId="21" fillId="25" borderId="37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33.421875" style="0" bestFit="1" customWidth="1"/>
    <col min="3" max="3" width="14.28125" style="0" bestFit="1" customWidth="1"/>
  </cols>
  <sheetData>
    <row r="2" spans="2:12" ht="18.75">
      <c r="B2" s="90" t="s">
        <v>175</v>
      </c>
      <c r="C2" s="91"/>
      <c r="D2" s="91"/>
      <c r="E2" s="91"/>
      <c r="F2" s="91"/>
      <c r="G2" s="91"/>
      <c r="H2" s="91"/>
      <c r="I2" s="92"/>
      <c r="J2" s="48"/>
      <c r="K2" s="48"/>
      <c r="L2" s="48"/>
    </row>
    <row r="4" spans="2:9" ht="15">
      <c r="B4" s="59" t="s">
        <v>151</v>
      </c>
      <c r="C4" s="49"/>
      <c r="D4" s="50"/>
      <c r="E4" s="50"/>
      <c r="F4" s="50"/>
      <c r="G4" s="50"/>
      <c r="H4" s="50"/>
      <c r="I4" s="51"/>
    </row>
    <row r="5" spans="2:9" ht="15">
      <c r="B5" s="60" t="s">
        <v>153</v>
      </c>
      <c r="C5" s="52" t="s">
        <v>154</v>
      </c>
      <c r="D5" s="41"/>
      <c r="E5" s="41"/>
      <c r="F5" s="41"/>
      <c r="G5" s="41"/>
      <c r="H5" s="41"/>
      <c r="I5" s="53"/>
    </row>
    <row r="6" spans="2:9" ht="15">
      <c r="B6" s="60" t="s">
        <v>155</v>
      </c>
      <c r="C6" s="54">
        <v>35795</v>
      </c>
      <c r="D6" s="41"/>
      <c r="E6" s="41"/>
      <c r="F6" s="41"/>
      <c r="G6" s="41"/>
      <c r="H6" s="41"/>
      <c r="I6" s="53"/>
    </row>
    <row r="7" spans="2:9" ht="15">
      <c r="B7" s="60" t="s">
        <v>156</v>
      </c>
      <c r="C7" s="55" t="s">
        <v>157</v>
      </c>
      <c r="D7" s="41"/>
      <c r="E7" s="41"/>
      <c r="F7" s="41"/>
      <c r="G7" s="41"/>
      <c r="H7" s="41"/>
      <c r="I7" s="53"/>
    </row>
    <row r="8" spans="2:9" ht="15">
      <c r="B8" s="60"/>
      <c r="C8" s="41"/>
      <c r="D8" s="41"/>
      <c r="E8" s="41"/>
      <c r="F8" s="41"/>
      <c r="G8" s="41"/>
      <c r="H8" s="41"/>
      <c r="I8" s="53"/>
    </row>
    <row r="9" spans="2:9" ht="15">
      <c r="B9" s="61" t="s">
        <v>158</v>
      </c>
      <c r="C9" s="41"/>
      <c r="D9" s="41"/>
      <c r="E9" s="41"/>
      <c r="F9" s="41"/>
      <c r="G9" s="41"/>
      <c r="H9" s="41"/>
      <c r="I9" s="53"/>
    </row>
    <row r="10" spans="2:9" ht="15">
      <c r="B10" s="60" t="s">
        <v>160</v>
      </c>
      <c r="C10" s="55" t="s">
        <v>159</v>
      </c>
      <c r="D10" s="41"/>
      <c r="E10" s="41"/>
      <c r="F10" s="41"/>
      <c r="G10" s="41"/>
      <c r="H10" s="41"/>
      <c r="I10" s="53"/>
    </row>
    <row r="11" spans="2:9" ht="15">
      <c r="B11" s="60" t="s">
        <v>164</v>
      </c>
      <c r="C11" s="58">
        <v>30000000</v>
      </c>
      <c r="D11" s="41"/>
      <c r="E11" s="41"/>
      <c r="F11" s="41"/>
      <c r="G11" s="41"/>
      <c r="H11" s="41"/>
      <c r="I11" s="53"/>
    </row>
    <row r="12" spans="2:9" ht="15">
      <c r="B12" s="60"/>
      <c r="C12" s="41"/>
      <c r="D12" s="41"/>
      <c r="E12" s="41"/>
      <c r="F12" s="41"/>
      <c r="G12" s="41"/>
      <c r="H12" s="41"/>
      <c r="I12" s="53"/>
    </row>
    <row r="13" spans="2:9" ht="15">
      <c r="B13" s="61" t="s">
        <v>161</v>
      </c>
      <c r="C13" s="41"/>
      <c r="D13" s="41"/>
      <c r="E13" s="41"/>
      <c r="F13" s="41"/>
      <c r="G13" s="41"/>
      <c r="H13" s="41"/>
      <c r="I13" s="53"/>
    </row>
    <row r="14" spans="2:9" ht="15">
      <c r="B14" s="60" t="s">
        <v>162</v>
      </c>
      <c r="C14" s="41" t="s">
        <v>163</v>
      </c>
      <c r="D14" s="41"/>
      <c r="E14" s="41"/>
      <c r="F14" s="41"/>
      <c r="G14" s="41"/>
      <c r="H14" s="41"/>
      <c r="I14" s="53"/>
    </row>
    <row r="15" spans="2:9" ht="15">
      <c r="B15" s="60" t="s">
        <v>164</v>
      </c>
      <c r="C15" s="41" t="s">
        <v>165</v>
      </c>
      <c r="D15" s="41"/>
      <c r="E15" s="41"/>
      <c r="F15" s="41"/>
      <c r="G15" s="41"/>
      <c r="H15" s="41"/>
      <c r="I15" s="53"/>
    </row>
    <row r="16" spans="2:9" ht="15">
      <c r="B16" s="62"/>
      <c r="C16" s="56"/>
      <c r="D16" s="56"/>
      <c r="E16" s="56"/>
      <c r="F16" s="56"/>
      <c r="G16" s="56"/>
      <c r="H16" s="56"/>
      <c r="I16" s="57"/>
    </row>
  </sheetData>
  <sheetProtection/>
  <mergeCells count="1">
    <mergeCell ref="B2:I2"/>
  </mergeCells>
  <printOptions/>
  <pageMargins left="0.7" right="0.7" top="0.75" bottom="0.75" header="0.3" footer="0.3"/>
  <pageSetup fitToHeight="13" fitToWidth="1" horizontalDpi="600" verticalDpi="600" orientation="landscape" paperSize="9" r:id="rId1"/>
  <headerFooter alignWithMargins="0">
    <oddHeader>&amp;CFondazione IRCCS "Ca' Granda - Ospedale Maggiore Policlinico"
Polizza RCT/O Assimoco n. 504182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1">
      <selection activeCell="H27" sqref="H27"/>
    </sheetView>
  </sheetViews>
  <sheetFormatPr defaultColWidth="9.140625" defaultRowHeight="15"/>
  <cols>
    <col min="2" max="2" width="6.57421875" style="0" bestFit="1" customWidth="1"/>
    <col min="3" max="3" width="8.7109375" style="0" bestFit="1" customWidth="1"/>
    <col min="4" max="4" width="7.140625" style="0" bestFit="1" customWidth="1"/>
    <col min="5" max="5" width="12.421875" style="0" bestFit="1" customWidth="1"/>
    <col min="6" max="6" width="8.8515625" style="0" bestFit="1" customWidth="1"/>
    <col min="7" max="7" width="14.57421875" style="0" bestFit="1" customWidth="1"/>
    <col min="9" max="9" width="14.57421875" style="0" customWidth="1"/>
    <col min="11" max="11" width="14.57421875" style="0" bestFit="1" customWidth="1"/>
    <col min="13" max="13" width="11.57421875" style="0" bestFit="1" customWidth="1"/>
    <col min="19" max="19" width="12.421875" style="0" bestFit="1" customWidth="1"/>
  </cols>
  <sheetData>
    <row r="1" ht="15.75" thickBot="1"/>
    <row r="2" spans="2:14" ht="15.75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2:14" ht="15.75">
      <c r="B3" s="15"/>
      <c r="C3" s="95" t="s">
        <v>152</v>
      </c>
      <c r="D3" s="96"/>
      <c r="E3" s="96"/>
      <c r="F3" s="96"/>
      <c r="G3" s="96"/>
      <c r="H3" s="96"/>
      <c r="I3" s="96"/>
      <c r="J3" s="96"/>
      <c r="K3" s="96"/>
      <c r="L3" s="96"/>
      <c r="M3" s="97"/>
      <c r="N3" s="16"/>
    </row>
    <row r="4" spans="2:14" ht="15">
      <c r="B4" s="1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6"/>
    </row>
    <row r="5" spans="2:14" ht="15">
      <c r="B5" s="15"/>
      <c r="C5" s="17"/>
      <c r="D5" s="17"/>
      <c r="E5" s="21" t="s">
        <v>145</v>
      </c>
      <c r="F5" s="17"/>
      <c r="G5" s="21" t="s">
        <v>146</v>
      </c>
      <c r="H5" s="17"/>
      <c r="I5" s="21" t="s">
        <v>147</v>
      </c>
      <c r="J5" s="17"/>
      <c r="K5" s="21" t="s">
        <v>148</v>
      </c>
      <c r="L5" s="17"/>
      <c r="M5" s="21" t="s">
        <v>149</v>
      </c>
      <c r="N5" s="22"/>
    </row>
    <row r="6" spans="2:14" ht="15">
      <c r="B6" s="15"/>
      <c r="C6" s="93" t="s">
        <v>140</v>
      </c>
      <c r="D6" s="17"/>
      <c r="E6" s="19"/>
      <c r="F6" s="17"/>
      <c r="G6" s="19"/>
      <c r="H6" s="17"/>
      <c r="I6" s="19"/>
      <c r="J6" s="17"/>
      <c r="K6" s="19"/>
      <c r="L6" s="17"/>
      <c r="M6" s="19"/>
      <c r="N6" s="22"/>
    </row>
    <row r="7" spans="2:14" ht="15">
      <c r="B7" s="15"/>
      <c r="C7" s="94"/>
      <c r="D7" s="17"/>
      <c r="E7" s="27"/>
      <c r="F7" s="28"/>
      <c r="G7" s="29"/>
      <c r="H7" s="30"/>
      <c r="I7" s="29"/>
      <c r="J7" s="30"/>
      <c r="K7" s="29"/>
      <c r="L7" s="30"/>
      <c r="M7" s="29"/>
      <c r="N7" s="22"/>
    </row>
    <row r="8" spans="2:14" ht="15">
      <c r="B8" s="15"/>
      <c r="C8" s="31">
        <v>2008</v>
      </c>
      <c r="D8" s="31"/>
      <c r="E8" s="31">
        <v>63</v>
      </c>
      <c r="F8" s="31"/>
      <c r="G8" s="32">
        <v>3368700</v>
      </c>
      <c r="H8" s="32"/>
      <c r="I8" s="32">
        <v>52281.13</v>
      </c>
      <c r="J8" s="32"/>
      <c r="K8" s="32">
        <f>G8+I8</f>
        <v>3420981.13</v>
      </c>
      <c r="L8" s="32"/>
      <c r="M8" s="32">
        <f>K8/E8</f>
        <v>54301.287777777776</v>
      </c>
      <c r="N8" s="22"/>
    </row>
    <row r="9" spans="2:14" ht="15">
      <c r="B9" s="15"/>
      <c r="C9" s="23"/>
      <c r="D9" s="17"/>
      <c r="E9" s="23"/>
      <c r="F9" s="17"/>
      <c r="G9" s="34"/>
      <c r="H9" s="35"/>
      <c r="I9" s="34"/>
      <c r="J9" s="35"/>
      <c r="K9" s="34"/>
      <c r="L9" s="35"/>
      <c r="M9" s="34"/>
      <c r="N9" s="22"/>
    </row>
    <row r="10" spans="2:14" ht="15">
      <c r="B10" s="15"/>
      <c r="C10" s="36">
        <v>2009</v>
      </c>
      <c r="D10" s="36"/>
      <c r="E10" s="36">
        <v>75</v>
      </c>
      <c r="F10" s="36"/>
      <c r="G10" s="37">
        <v>1443800</v>
      </c>
      <c r="H10" s="37"/>
      <c r="I10" s="37">
        <v>139438.38</v>
      </c>
      <c r="J10" s="37"/>
      <c r="K10" s="37">
        <f>G10+I10</f>
        <v>1583238.38</v>
      </c>
      <c r="L10" s="37"/>
      <c r="M10" s="37">
        <f>K10/E10</f>
        <v>21109.845066666665</v>
      </c>
      <c r="N10" s="22"/>
    </row>
    <row r="11" spans="2:20" ht="15">
      <c r="B11" s="15"/>
      <c r="C11" s="17"/>
      <c r="D11" s="17"/>
      <c r="E11" s="23"/>
      <c r="F11" s="17"/>
      <c r="G11" s="34"/>
      <c r="H11" s="35"/>
      <c r="I11" s="34"/>
      <c r="J11" s="35"/>
      <c r="K11" s="34"/>
      <c r="L11" s="35"/>
      <c r="M11" s="34"/>
      <c r="N11" s="22"/>
      <c r="P11" s="41"/>
      <c r="Q11" s="41"/>
      <c r="R11" s="41"/>
      <c r="S11" s="41"/>
      <c r="T11" s="41"/>
    </row>
    <row r="12" spans="2:14" ht="15">
      <c r="B12" s="15"/>
      <c r="C12" s="17"/>
      <c r="D12" s="17"/>
      <c r="E12" s="27"/>
      <c r="F12" s="17"/>
      <c r="G12" s="29"/>
      <c r="H12" s="35"/>
      <c r="I12" s="29"/>
      <c r="J12" s="35"/>
      <c r="K12" s="29"/>
      <c r="L12" s="35"/>
      <c r="M12" s="29"/>
      <c r="N12" s="22"/>
    </row>
    <row r="13" spans="2:14" ht="15.75">
      <c r="B13" s="15"/>
      <c r="C13" s="17"/>
      <c r="D13" s="42" t="s">
        <v>150</v>
      </c>
      <c r="E13" s="43">
        <f>SUM(E8:E10)</f>
        <v>138</v>
      </c>
      <c r="F13" s="42"/>
      <c r="G13" s="44">
        <f>SUM(G8:G11)</f>
        <v>4812500</v>
      </c>
      <c r="H13" s="45"/>
      <c r="I13" s="44">
        <f>SUM(I8:I12)</f>
        <v>191719.51</v>
      </c>
      <c r="J13" s="45"/>
      <c r="K13" s="44">
        <f>SUM(K8:K12)</f>
        <v>5004219.51</v>
      </c>
      <c r="L13" s="45"/>
      <c r="M13" s="44">
        <f>K13/E13</f>
        <v>36262.4602173913</v>
      </c>
      <c r="N13" s="22"/>
    </row>
    <row r="14" spans="2:14" ht="15.75" thickBot="1">
      <c r="B14" s="4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7"/>
    </row>
    <row r="15" ht="16.5" thickBot="1" thickTop="1"/>
    <row r="16" spans="2:6" ht="15.75" thickTop="1">
      <c r="B16" s="12"/>
      <c r="C16" s="13"/>
      <c r="D16" s="13"/>
      <c r="E16" s="13"/>
      <c r="F16" s="14"/>
    </row>
    <row r="17" spans="2:6" ht="15">
      <c r="B17" s="18" t="s">
        <v>140</v>
      </c>
      <c r="C17" s="19" t="s">
        <v>141</v>
      </c>
      <c r="D17" s="19" t="s">
        <v>142</v>
      </c>
      <c r="E17" s="19" t="s">
        <v>143</v>
      </c>
      <c r="F17" s="20" t="s">
        <v>144</v>
      </c>
    </row>
    <row r="18" spans="2:6" ht="15">
      <c r="B18" s="18"/>
      <c r="C18" s="23"/>
      <c r="D18" s="23"/>
      <c r="E18" s="23"/>
      <c r="F18" s="24"/>
    </row>
    <row r="19" spans="2:6" ht="15">
      <c r="B19" s="25">
        <v>2008</v>
      </c>
      <c r="C19" s="21">
        <v>18</v>
      </c>
      <c r="D19" s="21">
        <v>2</v>
      </c>
      <c r="E19" s="21">
        <v>43</v>
      </c>
      <c r="F19" s="26">
        <f>C19+D19+E19</f>
        <v>63</v>
      </c>
    </row>
    <row r="20" spans="2:6" ht="15">
      <c r="B20" s="18"/>
      <c r="C20" s="23"/>
      <c r="D20" s="23"/>
      <c r="E20" s="23"/>
      <c r="F20" s="24"/>
    </row>
    <row r="21" spans="2:6" ht="15">
      <c r="B21" s="25">
        <v>2009</v>
      </c>
      <c r="C21" s="21">
        <v>15</v>
      </c>
      <c r="D21" s="21">
        <v>5</v>
      </c>
      <c r="E21" s="21">
        <v>55</v>
      </c>
      <c r="F21" s="33">
        <f>C21+D21+E21</f>
        <v>75</v>
      </c>
    </row>
    <row r="22" spans="2:6" ht="15">
      <c r="B22" s="18"/>
      <c r="C22" s="17"/>
      <c r="D22" s="17"/>
      <c r="E22" s="17"/>
      <c r="F22" s="22"/>
    </row>
    <row r="23" spans="2:6" ht="15.75" thickBot="1">
      <c r="B23" s="38"/>
      <c r="C23" s="39"/>
      <c r="D23" s="39"/>
      <c r="E23" s="39"/>
      <c r="F23" s="40">
        <f>F19+F21</f>
        <v>138</v>
      </c>
    </row>
    <row r="24" ht="15.75" thickTop="1"/>
  </sheetData>
  <sheetProtection/>
  <mergeCells count="2">
    <mergeCell ref="C6:C7"/>
    <mergeCell ref="C3:M3"/>
  </mergeCells>
  <printOptions/>
  <pageMargins left="0.7" right="0.7" top="0.75" bottom="0.75" header="0.3" footer="0.3"/>
  <pageSetup fitToHeight="2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E1">
      <selection activeCell="J1" sqref="J1:J16384"/>
    </sheetView>
  </sheetViews>
  <sheetFormatPr defaultColWidth="9.140625" defaultRowHeight="15"/>
  <cols>
    <col min="1" max="4" width="10.140625" style="65" hidden="1" customWidth="1"/>
    <col min="5" max="5" width="5.7109375" style="65" bestFit="1" customWidth="1"/>
    <col min="6" max="6" width="11.00390625" style="65" bestFit="1" customWidth="1"/>
    <col min="7" max="8" width="10.140625" style="65" bestFit="1" customWidth="1"/>
    <col min="9" max="9" width="8.7109375" style="65" bestFit="1" customWidth="1"/>
    <col min="10" max="10" width="13.28125" style="65" bestFit="1" customWidth="1"/>
    <col min="11" max="11" width="12.28125" style="65" customWidth="1"/>
    <col min="12" max="12" width="15.421875" style="65" customWidth="1"/>
    <col min="13" max="13" width="10.28125" style="65" bestFit="1" customWidth="1"/>
    <col min="14" max="14" width="10.140625" style="65" bestFit="1" customWidth="1"/>
    <col min="15" max="15" width="10.28125" style="65" bestFit="1" customWidth="1"/>
    <col min="16" max="16" width="24.7109375" style="65" customWidth="1"/>
    <col min="17" max="17" width="13.28125" style="65" hidden="1" customWidth="1"/>
    <col min="18" max="18" width="13.8515625" style="77" hidden="1" customWidth="1"/>
    <col min="19" max="16384" width="9.140625" style="65" customWidth="1"/>
  </cols>
  <sheetData>
    <row r="1" spans="1:18" ht="38.25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4" t="s">
        <v>9</v>
      </c>
      <c r="K1" s="64" t="s">
        <v>10</v>
      </c>
      <c r="L1" s="64" t="s">
        <v>11</v>
      </c>
      <c r="M1" s="64" t="s">
        <v>12</v>
      </c>
      <c r="N1" s="63" t="s">
        <v>13</v>
      </c>
      <c r="O1" s="64" t="s">
        <v>14</v>
      </c>
      <c r="P1" s="63" t="s">
        <v>15</v>
      </c>
      <c r="Q1" s="64" t="s">
        <v>139</v>
      </c>
      <c r="R1" s="89" t="s">
        <v>166</v>
      </c>
    </row>
    <row r="2" spans="1:17" ht="26.25">
      <c r="A2" s="66">
        <v>35795</v>
      </c>
      <c r="B2" s="66">
        <v>39447</v>
      </c>
      <c r="C2" s="66">
        <v>40543</v>
      </c>
      <c r="D2" s="66">
        <v>40724</v>
      </c>
      <c r="E2" s="67">
        <v>8</v>
      </c>
      <c r="F2" s="67">
        <v>5100800018</v>
      </c>
      <c r="G2" s="66">
        <v>37974</v>
      </c>
      <c r="H2" s="66">
        <v>39456</v>
      </c>
      <c r="I2" s="67" t="s">
        <v>16</v>
      </c>
      <c r="J2" s="68">
        <v>500</v>
      </c>
      <c r="K2" s="68">
        <v>0</v>
      </c>
      <c r="L2" s="68">
        <v>250</v>
      </c>
      <c r="M2" s="68">
        <v>250</v>
      </c>
      <c r="N2" s="67"/>
      <c r="O2" s="68"/>
      <c r="P2" s="67" t="s">
        <v>17</v>
      </c>
      <c r="Q2" s="10">
        <f>J2+O2</f>
        <v>500</v>
      </c>
    </row>
    <row r="3" spans="1:17" ht="26.25">
      <c r="A3" s="69">
        <v>35795</v>
      </c>
      <c r="B3" s="69">
        <v>39447</v>
      </c>
      <c r="C3" s="69">
        <v>40543</v>
      </c>
      <c r="D3" s="69">
        <v>40724</v>
      </c>
      <c r="E3" s="70">
        <v>8</v>
      </c>
      <c r="F3" s="70">
        <v>5100800019</v>
      </c>
      <c r="G3" s="69">
        <v>39471</v>
      </c>
      <c r="H3" s="69">
        <v>39485</v>
      </c>
      <c r="I3" s="70" t="s">
        <v>18</v>
      </c>
      <c r="J3" s="71">
        <v>0</v>
      </c>
      <c r="K3" s="71">
        <v>0</v>
      </c>
      <c r="L3" s="71">
        <v>0</v>
      </c>
      <c r="M3" s="71">
        <v>0</v>
      </c>
      <c r="N3" s="69">
        <v>40079</v>
      </c>
      <c r="O3" s="71">
        <v>1600</v>
      </c>
      <c r="P3" s="70" t="s">
        <v>19</v>
      </c>
      <c r="Q3" s="10">
        <f aca="true" t="shared" si="0" ref="Q3:Q64">J3+O3</f>
        <v>1600</v>
      </c>
    </row>
    <row r="4" spans="1:17" ht="39">
      <c r="A4" s="66">
        <v>35795</v>
      </c>
      <c r="B4" s="66">
        <v>39447</v>
      </c>
      <c r="C4" s="66">
        <v>40543</v>
      </c>
      <c r="D4" s="66">
        <v>40724</v>
      </c>
      <c r="E4" s="67">
        <v>8</v>
      </c>
      <c r="F4" s="67">
        <v>5100800020</v>
      </c>
      <c r="G4" s="66">
        <v>38550</v>
      </c>
      <c r="H4" s="66">
        <v>39457</v>
      </c>
      <c r="I4" s="67" t="s">
        <v>16</v>
      </c>
      <c r="J4" s="68">
        <v>5600</v>
      </c>
      <c r="K4" s="68">
        <v>0</v>
      </c>
      <c r="L4" s="68">
        <v>5000</v>
      </c>
      <c r="M4" s="68">
        <v>600</v>
      </c>
      <c r="N4" s="67"/>
      <c r="O4" s="68"/>
      <c r="P4" s="67" t="s">
        <v>20</v>
      </c>
      <c r="Q4" s="10">
        <f t="shared" si="0"/>
        <v>5600</v>
      </c>
    </row>
    <row r="5" spans="1:17" ht="39">
      <c r="A5" s="69">
        <v>35795</v>
      </c>
      <c r="B5" s="69">
        <v>39447</v>
      </c>
      <c r="C5" s="69">
        <v>40543</v>
      </c>
      <c r="D5" s="69">
        <v>40724</v>
      </c>
      <c r="E5" s="70">
        <v>8</v>
      </c>
      <c r="F5" s="70">
        <v>5100800021</v>
      </c>
      <c r="G5" s="69">
        <v>38334</v>
      </c>
      <c r="H5" s="69">
        <v>39493</v>
      </c>
      <c r="I5" s="70" t="s">
        <v>16</v>
      </c>
      <c r="J5" s="71">
        <v>50600</v>
      </c>
      <c r="K5" s="71">
        <v>0</v>
      </c>
      <c r="L5" s="71">
        <v>50000</v>
      </c>
      <c r="M5" s="71">
        <v>600</v>
      </c>
      <c r="N5" s="70"/>
      <c r="O5" s="71"/>
      <c r="P5" s="70" t="s">
        <v>21</v>
      </c>
      <c r="Q5" s="10">
        <f t="shared" si="0"/>
        <v>50600</v>
      </c>
    </row>
    <row r="6" spans="1:17" ht="39">
      <c r="A6" s="66">
        <v>35795</v>
      </c>
      <c r="B6" s="66">
        <v>39447</v>
      </c>
      <c r="C6" s="66">
        <v>40543</v>
      </c>
      <c r="D6" s="66">
        <v>40724</v>
      </c>
      <c r="E6" s="67">
        <v>8</v>
      </c>
      <c r="F6" s="67">
        <v>5100800022</v>
      </c>
      <c r="G6" s="66">
        <v>36663</v>
      </c>
      <c r="H6" s="66">
        <v>39479</v>
      </c>
      <c r="I6" s="67" t="s">
        <v>16</v>
      </c>
      <c r="J6" s="68">
        <v>70000</v>
      </c>
      <c r="K6" s="68">
        <v>0</v>
      </c>
      <c r="L6" s="68">
        <v>60000</v>
      </c>
      <c r="M6" s="68">
        <v>10000</v>
      </c>
      <c r="N6" s="67"/>
      <c r="O6" s="68"/>
      <c r="P6" s="67" t="s">
        <v>22</v>
      </c>
      <c r="Q6" s="10">
        <f t="shared" si="0"/>
        <v>70000</v>
      </c>
    </row>
    <row r="7" spans="1:17" ht="39">
      <c r="A7" s="69">
        <v>35795</v>
      </c>
      <c r="B7" s="69">
        <v>39447</v>
      </c>
      <c r="C7" s="69">
        <v>40543</v>
      </c>
      <c r="D7" s="69">
        <v>40724</v>
      </c>
      <c r="E7" s="70">
        <v>8</v>
      </c>
      <c r="F7" s="70">
        <v>5100800023</v>
      </c>
      <c r="G7" s="69">
        <v>39497</v>
      </c>
      <c r="H7" s="69">
        <v>39499</v>
      </c>
      <c r="I7" s="70" t="s">
        <v>18</v>
      </c>
      <c r="J7" s="71">
        <v>0</v>
      </c>
      <c r="K7" s="71">
        <v>0</v>
      </c>
      <c r="L7" s="71">
        <v>0</v>
      </c>
      <c r="M7" s="71">
        <v>0</v>
      </c>
      <c r="N7" s="70"/>
      <c r="O7" s="71">
        <v>500</v>
      </c>
      <c r="P7" s="70" t="s">
        <v>23</v>
      </c>
      <c r="Q7" s="10">
        <f t="shared" si="0"/>
        <v>500</v>
      </c>
    </row>
    <row r="8" spans="1:18" s="76" customFormat="1" ht="39">
      <c r="A8" s="83">
        <v>35795</v>
      </c>
      <c r="B8" s="83">
        <v>39447</v>
      </c>
      <c r="C8" s="83">
        <v>40543</v>
      </c>
      <c r="D8" s="83">
        <v>40724</v>
      </c>
      <c r="E8" s="84">
        <v>8</v>
      </c>
      <c r="F8" s="84">
        <v>5100800027</v>
      </c>
      <c r="G8" s="83">
        <v>37683</v>
      </c>
      <c r="H8" s="83">
        <v>39498</v>
      </c>
      <c r="I8" s="84" t="s">
        <v>16</v>
      </c>
      <c r="J8" s="85">
        <v>270000</v>
      </c>
      <c r="K8" s="85">
        <v>0</v>
      </c>
      <c r="L8" s="85">
        <v>260000</v>
      </c>
      <c r="M8" s="85">
        <v>10000</v>
      </c>
      <c r="N8" s="84"/>
      <c r="O8" s="85"/>
      <c r="P8" s="84" t="s">
        <v>24</v>
      </c>
      <c r="Q8" s="75">
        <f t="shared" si="0"/>
        <v>270000</v>
      </c>
      <c r="R8" s="77" t="s">
        <v>167</v>
      </c>
    </row>
    <row r="9" spans="1:17" ht="26.25">
      <c r="A9" s="69">
        <v>35795</v>
      </c>
      <c r="B9" s="69">
        <v>39447</v>
      </c>
      <c r="C9" s="69">
        <v>40543</v>
      </c>
      <c r="D9" s="69">
        <v>40724</v>
      </c>
      <c r="E9" s="70">
        <v>8</v>
      </c>
      <c r="F9" s="70">
        <v>5100800031</v>
      </c>
      <c r="G9" s="69">
        <v>37692</v>
      </c>
      <c r="H9" s="69">
        <v>39505</v>
      </c>
      <c r="I9" s="70" t="s">
        <v>16</v>
      </c>
      <c r="J9" s="71">
        <v>10000</v>
      </c>
      <c r="K9" s="71">
        <v>0</v>
      </c>
      <c r="L9" s="71">
        <v>9000</v>
      </c>
      <c r="M9" s="71">
        <v>1000</v>
      </c>
      <c r="N9" s="70"/>
      <c r="O9" s="71"/>
      <c r="P9" s="70" t="s">
        <v>25</v>
      </c>
      <c r="Q9" s="10">
        <f t="shared" si="0"/>
        <v>10000</v>
      </c>
    </row>
    <row r="10" spans="1:17" ht="26.25">
      <c r="A10" s="66">
        <v>35795</v>
      </c>
      <c r="B10" s="66">
        <v>39447</v>
      </c>
      <c r="C10" s="66">
        <v>40543</v>
      </c>
      <c r="D10" s="66">
        <v>40724</v>
      </c>
      <c r="E10" s="67">
        <v>8</v>
      </c>
      <c r="F10" s="67">
        <v>5100800034</v>
      </c>
      <c r="G10" s="66">
        <v>39491</v>
      </c>
      <c r="H10" s="66">
        <v>39499</v>
      </c>
      <c r="I10" s="67" t="s">
        <v>18</v>
      </c>
      <c r="J10" s="68">
        <v>0</v>
      </c>
      <c r="K10" s="68">
        <v>0</v>
      </c>
      <c r="L10" s="68">
        <v>0</v>
      </c>
      <c r="M10" s="68">
        <v>0</v>
      </c>
      <c r="N10" s="67"/>
      <c r="O10" s="68">
        <v>1100</v>
      </c>
      <c r="P10" s="67" t="s">
        <v>26</v>
      </c>
      <c r="Q10" s="10">
        <f t="shared" si="0"/>
        <v>1100</v>
      </c>
    </row>
    <row r="11" spans="1:17" ht="26.25">
      <c r="A11" s="69">
        <v>35795</v>
      </c>
      <c r="B11" s="69">
        <v>39447</v>
      </c>
      <c r="C11" s="69">
        <v>40543</v>
      </c>
      <c r="D11" s="69">
        <v>40724</v>
      </c>
      <c r="E11" s="70">
        <v>8</v>
      </c>
      <c r="F11" s="70">
        <v>5100800037</v>
      </c>
      <c r="G11" s="69">
        <v>39457</v>
      </c>
      <c r="H11" s="69">
        <v>39507</v>
      </c>
      <c r="I11" s="70" t="s">
        <v>18</v>
      </c>
      <c r="J11" s="71">
        <v>0</v>
      </c>
      <c r="K11" s="71">
        <v>0</v>
      </c>
      <c r="L11" s="71">
        <v>0</v>
      </c>
      <c r="M11" s="71">
        <v>0</v>
      </c>
      <c r="N11" s="70"/>
      <c r="O11" s="71">
        <v>960.81</v>
      </c>
      <c r="P11" s="70" t="s">
        <v>27</v>
      </c>
      <c r="Q11" s="10">
        <f t="shared" si="0"/>
        <v>960.81</v>
      </c>
    </row>
    <row r="12" spans="1:17" ht="39">
      <c r="A12" s="66">
        <v>35795</v>
      </c>
      <c r="B12" s="66">
        <v>39447</v>
      </c>
      <c r="C12" s="66">
        <v>40543</v>
      </c>
      <c r="D12" s="66">
        <v>40724</v>
      </c>
      <c r="E12" s="67">
        <v>8</v>
      </c>
      <c r="F12" s="67">
        <v>5100800038</v>
      </c>
      <c r="G12" s="66">
        <v>38260</v>
      </c>
      <c r="H12" s="66">
        <v>39493</v>
      </c>
      <c r="I12" s="67" t="s">
        <v>16</v>
      </c>
      <c r="J12" s="68">
        <v>50600</v>
      </c>
      <c r="K12" s="68">
        <v>0</v>
      </c>
      <c r="L12" s="68">
        <v>50000</v>
      </c>
      <c r="M12" s="68">
        <v>600</v>
      </c>
      <c r="N12" s="67"/>
      <c r="O12" s="68"/>
      <c r="P12" s="67" t="s">
        <v>28</v>
      </c>
      <c r="Q12" s="10">
        <f t="shared" si="0"/>
        <v>50600</v>
      </c>
    </row>
    <row r="13" spans="1:17" ht="26.25">
      <c r="A13" s="69">
        <v>35795</v>
      </c>
      <c r="B13" s="69">
        <v>39447</v>
      </c>
      <c r="C13" s="69">
        <v>40543</v>
      </c>
      <c r="D13" s="69">
        <v>40724</v>
      </c>
      <c r="E13" s="70">
        <v>8</v>
      </c>
      <c r="F13" s="70">
        <v>5100800043</v>
      </c>
      <c r="G13" s="69">
        <v>38596</v>
      </c>
      <c r="H13" s="69">
        <v>39499</v>
      </c>
      <c r="I13" s="70" t="s">
        <v>16</v>
      </c>
      <c r="J13" s="71">
        <v>10000</v>
      </c>
      <c r="K13" s="71">
        <v>0</v>
      </c>
      <c r="L13" s="71">
        <v>10000</v>
      </c>
      <c r="M13" s="71">
        <v>0</v>
      </c>
      <c r="N13" s="70"/>
      <c r="O13" s="71"/>
      <c r="P13" s="70" t="s">
        <v>29</v>
      </c>
      <c r="Q13" s="10">
        <f t="shared" si="0"/>
        <v>10000</v>
      </c>
    </row>
    <row r="14" spans="1:17" ht="26.25">
      <c r="A14" s="66">
        <v>35795</v>
      </c>
      <c r="B14" s="66">
        <v>39447</v>
      </c>
      <c r="C14" s="66">
        <v>40543</v>
      </c>
      <c r="D14" s="66">
        <v>40724</v>
      </c>
      <c r="E14" s="67">
        <v>8</v>
      </c>
      <c r="F14" s="67">
        <v>5100800044</v>
      </c>
      <c r="G14" s="66">
        <v>37571</v>
      </c>
      <c r="H14" s="66">
        <v>39500</v>
      </c>
      <c r="I14" s="67" t="s">
        <v>16</v>
      </c>
      <c r="J14" s="68">
        <v>0</v>
      </c>
      <c r="K14" s="68">
        <v>0</v>
      </c>
      <c r="L14" s="68">
        <v>0</v>
      </c>
      <c r="M14" s="68">
        <v>0</v>
      </c>
      <c r="N14" s="67"/>
      <c r="O14" s="68"/>
      <c r="P14" s="67" t="s">
        <v>30</v>
      </c>
      <c r="Q14" s="10">
        <f t="shared" si="0"/>
        <v>0</v>
      </c>
    </row>
    <row r="15" spans="1:17" ht="26.25">
      <c r="A15" s="69">
        <v>35795</v>
      </c>
      <c r="B15" s="69">
        <v>39447</v>
      </c>
      <c r="C15" s="69">
        <v>40543</v>
      </c>
      <c r="D15" s="69">
        <v>40724</v>
      </c>
      <c r="E15" s="70">
        <v>8</v>
      </c>
      <c r="F15" s="70">
        <v>5100800044</v>
      </c>
      <c r="G15" s="69">
        <v>37571</v>
      </c>
      <c r="H15" s="69">
        <v>39500</v>
      </c>
      <c r="I15" s="70" t="s">
        <v>16</v>
      </c>
      <c r="J15" s="71">
        <v>10600</v>
      </c>
      <c r="K15" s="71">
        <v>0</v>
      </c>
      <c r="L15" s="71">
        <v>10000</v>
      </c>
      <c r="M15" s="71">
        <v>600</v>
      </c>
      <c r="N15" s="70"/>
      <c r="O15" s="71"/>
      <c r="P15" s="70" t="s">
        <v>30</v>
      </c>
      <c r="Q15" s="10">
        <f t="shared" si="0"/>
        <v>10600</v>
      </c>
    </row>
    <row r="16" spans="1:17" ht="26.25">
      <c r="A16" s="66">
        <v>35795</v>
      </c>
      <c r="B16" s="66">
        <v>39447</v>
      </c>
      <c r="C16" s="66">
        <v>40543</v>
      </c>
      <c r="D16" s="66">
        <v>40724</v>
      </c>
      <c r="E16" s="67">
        <v>8</v>
      </c>
      <c r="F16" s="67">
        <v>5100800045</v>
      </c>
      <c r="G16" s="66">
        <v>37691</v>
      </c>
      <c r="H16" s="66">
        <v>39508</v>
      </c>
      <c r="I16" s="67" t="s">
        <v>16</v>
      </c>
      <c r="J16" s="68">
        <v>50000</v>
      </c>
      <c r="K16" s="68">
        <v>0</v>
      </c>
      <c r="L16" s="68">
        <v>50000</v>
      </c>
      <c r="M16" s="68">
        <v>0</v>
      </c>
      <c r="N16" s="67"/>
      <c r="O16" s="68"/>
      <c r="P16" s="67" t="s">
        <v>31</v>
      </c>
      <c r="Q16" s="10">
        <f t="shared" si="0"/>
        <v>50000</v>
      </c>
    </row>
    <row r="17" spans="1:17" ht="26.25">
      <c r="A17" s="69">
        <v>35795</v>
      </c>
      <c r="B17" s="69">
        <v>39447</v>
      </c>
      <c r="C17" s="69">
        <v>40543</v>
      </c>
      <c r="D17" s="69">
        <v>40724</v>
      </c>
      <c r="E17" s="70">
        <v>8</v>
      </c>
      <c r="F17" s="70">
        <v>5100800050</v>
      </c>
      <c r="G17" s="69">
        <v>39484</v>
      </c>
      <c r="H17" s="69">
        <v>39486</v>
      </c>
      <c r="I17" s="70" t="s">
        <v>18</v>
      </c>
      <c r="J17" s="71">
        <v>0</v>
      </c>
      <c r="K17" s="71">
        <v>0</v>
      </c>
      <c r="L17" s="71">
        <v>0</v>
      </c>
      <c r="M17" s="71">
        <v>0</v>
      </c>
      <c r="N17" s="70"/>
      <c r="O17" s="71">
        <v>700</v>
      </c>
      <c r="P17" s="70" t="s">
        <v>32</v>
      </c>
      <c r="Q17" s="10">
        <f t="shared" si="0"/>
        <v>700</v>
      </c>
    </row>
    <row r="18" spans="1:17" ht="26.25">
      <c r="A18" s="66">
        <v>35795</v>
      </c>
      <c r="B18" s="66">
        <v>39447</v>
      </c>
      <c r="C18" s="66">
        <v>40543</v>
      </c>
      <c r="D18" s="66">
        <v>40724</v>
      </c>
      <c r="E18" s="67">
        <v>8</v>
      </c>
      <c r="F18" s="67">
        <v>5100800068</v>
      </c>
      <c r="G18" s="66">
        <v>36636</v>
      </c>
      <c r="H18" s="66">
        <v>39556</v>
      </c>
      <c r="I18" s="67" t="s">
        <v>16</v>
      </c>
      <c r="J18" s="68">
        <v>25000</v>
      </c>
      <c r="K18" s="68">
        <v>0</v>
      </c>
      <c r="L18" s="68">
        <v>20000</v>
      </c>
      <c r="M18" s="68">
        <v>5000</v>
      </c>
      <c r="N18" s="67"/>
      <c r="O18" s="68"/>
      <c r="P18" s="67" t="s">
        <v>33</v>
      </c>
      <c r="Q18" s="10">
        <f t="shared" si="0"/>
        <v>25000</v>
      </c>
    </row>
    <row r="19" spans="1:17" ht="26.25">
      <c r="A19" s="69">
        <v>35795</v>
      </c>
      <c r="B19" s="69">
        <v>39447</v>
      </c>
      <c r="C19" s="69">
        <v>40543</v>
      </c>
      <c r="D19" s="69">
        <v>40724</v>
      </c>
      <c r="E19" s="70">
        <v>8</v>
      </c>
      <c r="F19" s="70">
        <v>5100800069</v>
      </c>
      <c r="G19" s="69">
        <v>39534</v>
      </c>
      <c r="H19" s="69">
        <v>39552</v>
      </c>
      <c r="I19" s="70" t="s">
        <v>16</v>
      </c>
      <c r="J19" s="71">
        <v>1000</v>
      </c>
      <c r="K19" s="71">
        <v>1000</v>
      </c>
      <c r="L19" s="71">
        <v>0</v>
      </c>
      <c r="M19" s="71">
        <v>0</v>
      </c>
      <c r="N19" s="70"/>
      <c r="O19" s="71"/>
      <c r="P19" s="70" t="s">
        <v>32</v>
      </c>
      <c r="Q19" s="10">
        <f t="shared" si="0"/>
        <v>1000</v>
      </c>
    </row>
    <row r="20" spans="1:18" s="76" customFormat="1" ht="39">
      <c r="A20" s="86">
        <v>35795</v>
      </c>
      <c r="B20" s="86">
        <v>39447</v>
      </c>
      <c r="C20" s="86">
        <v>40543</v>
      </c>
      <c r="D20" s="86">
        <v>40724</v>
      </c>
      <c r="E20" s="87">
        <v>8</v>
      </c>
      <c r="F20" s="87">
        <v>5100800077</v>
      </c>
      <c r="G20" s="86">
        <v>37855</v>
      </c>
      <c r="H20" s="86">
        <v>39545</v>
      </c>
      <c r="I20" s="87" t="s">
        <v>16</v>
      </c>
      <c r="J20" s="88">
        <v>400000</v>
      </c>
      <c r="K20" s="88">
        <v>0</v>
      </c>
      <c r="L20" s="88">
        <v>390000</v>
      </c>
      <c r="M20" s="88">
        <v>10000</v>
      </c>
      <c r="N20" s="87"/>
      <c r="O20" s="88"/>
      <c r="P20" s="87" t="s">
        <v>34</v>
      </c>
      <c r="Q20" s="75">
        <f t="shared" si="0"/>
        <v>400000</v>
      </c>
      <c r="R20" s="77" t="s">
        <v>168</v>
      </c>
    </row>
    <row r="21" spans="1:17" ht="26.25">
      <c r="A21" s="66">
        <v>35795</v>
      </c>
      <c r="B21" s="66">
        <v>39447</v>
      </c>
      <c r="C21" s="66">
        <v>40543</v>
      </c>
      <c r="D21" s="66">
        <v>40724</v>
      </c>
      <c r="E21" s="67">
        <v>8</v>
      </c>
      <c r="F21" s="67">
        <v>5100800078</v>
      </c>
      <c r="G21" s="66">
        <v>39541</v>
      </c>
      <c r="H21" s="66">
        <v>39664</v>
      </c>
      <c r="I21" s="67" t="s">
        <v>16</v>
      </c>
      <c r="J21" s="68">
        <v>1000</v>
      </c>
      <c r="K21" s="68">
        <v>1000</v>
      </c>
      <c r="L21" s="68">
        <v>0</v>
      </c>
      <c r="M21" s="68">
        <v>0</v>
      </c>
      <c r="N21" s="67"/>
      <c r="O21" s="68"/>
      <c r="P21" s="67" t="s">
        <v>35</v>
      </c>
      <c r="Q21" s="10">
        <f t="shared" si="0"/>
        <v>1000</v>
      </c>
    </row>
    <row r="22" spans="1:17" ht="39">
      <c r="A22" s="69">
        <v>35795</v>
      </c>
      <c r="B22" s="69">
        <v>39447</v>
      </c>
      <c r="C22" s="69">
        <v>40543</v>
      </c>
      <c r="D22" s="69">
        <v>40724</v>
      </c>
      <c r="E22" s="70">
        <v>8</v>
      </c>
      <c r="F22" s="70">
        <v>5100800079</v>
      </c>
      <c r="G22" s="69">
        <v>39518</v>
      </c>
      <c r="H22" s="69">
        <v>39521</v>
      </c>
      <c r="I22" s="70" t="s">
        <v>16</v>
      </c>
      <c r="J22" s="71">
        <v>0</v>
      </c>
      <c r="K22" s="71">
        <v>0</v>
      </c>
      <c r="L22" s="71">
        <v>0</v>
      </c>
      <c r="M22" s="71">
        <v>0</v>
      </c>
      <c r="N22" s="69">
        <v>40144</v>
      </c>
      <c r="O22" s="71">
        <v>8430.8</v>
      </c>
      <c r="P22" s="70" t="s">
        <v>36</v>
      </c>
      <c r="Q22" s="10">
        <f t="shared" si="0"/>
        <v>8430.8</v>
      </c>
    </row>
    <row r="23" spans="1:17" ht="26.25">
      <c r="A23" s="66">
        <v>35795</v>
      </c>
      <c r="B23" s="66">
        <v>39447</v>
      </c>
      <c r="C23" s="66">
        <v>40543</v>
      </c>
      <c r="D23" s="66">
        <v>40724</v>
      </c>
      <c r="E23" s="67">
        <v>8</v>
      </c>
      <c r="F23" s="67">
        <v>5100800080</v>
      </c>
      <c r="G23" s="66">
        <v>39551</v>
      </c>
      <c r="H23" s="66">
        <v>39552</v>
      </c>
      <c r="I23" s="67" t="s">
        <v>18</v>
      </c>
      <c r="J23" s="68">
        <v>0</v>
      </c>
      <c r="K23" s="68">
        <v>0</v>
      </c>
      <c r="L23" s="68">
        <v>0</v>
      </c>
      <c r="M23" s="68">
        <v>0</v>
      </c>
      <c r="N23" s="67"/>
      <c r="O23" s="68">
        <v>250</v>
      </c>
      <c r="P23" s="67" t="s">
        <v>37</v>
      </c>
      <c r="Q23" s="10">
        <f t="shared" si="0"/>
        <v>250</v>
      </c>
    </row>
    <row r="24" spans="1:17" ht="26.25">
      <c r="A24" s="69">
        <v>35795</v>
      </c>
      <c r="B24" s="69">
        <v>39447</v>
      </c>
      <c r="C24" s="69">
        <v>40543</v>
      </c>
      <c r="D24" s="69">
        <v>40724</v>
      </c>
      <c r="E24" s="70">
        <v>8</v>
      </c>
      <c r="F24" s="70">
        <v>5100800081</v>
      </c>
      <c r="G24" s="69">
        <v>39518</v>
      </c>
      <c r="H24" s="69">
        <v>39542</v>
      </c>
      <c r="I24" s="70" t="s">
        <v>18</v>
      </c>
      <c r="J24" s="71">
        <v>0</v>
      </c>
      <c r="K24" s="71">
        <v>0</v>
      </c>
      <c r="L24" s="71">
        <v>0</v>
      </c>
      <c r="M24" s="71">
        <v>0</v>
      </c>
      <c r="N24" s="70"/>
      <c r="O24" s="71">
        <v>400</v>
      </c>
      <c r="P24" s="70" t="s">
        <v>38</v>
      </c>
      <c r="Q24" s="10">
        <f t="shared" si="0"/>
        <v>400</v>
      </c>
    </row>
    <row r="25" spans="1:17" ht="26.25">
      <c r="A25" s="66">
        <v>35795</v>
      </c>
      <c r="B25" s="66">
        <v>39447</v>
      </c>
      <c r="C25" s="66">
        <v>40543</v>
      </c>
      <c r="D25" s="66">
        <v>40724</v>
      </c>
      <c r="E25" s="67">
        <v>8</v>
      </c>
      <c r="F25" s="67">
        <v>5100800082</v>
      </c>
      <c r="G25" s="66">
        <v>39554</v>
      </c>
      <c r="H25" s="66">
        <v>39554</v>
      </c>
      <c r="I25" s="67" t="s">
        <v>18</v>
      </c>
      <c r="J25" s="68">
        <v>0</v>
      </c>
      <c r="K25" s="68">
        <v>0</v>
      </c>
      <c r="L25" s="68">
        <v>0</v>
      </c>
      <c r="M25" s="68">
        <v>0</v>
      </c>
      <c r="N25" s="67"/>
      <c r="O25" s="68">
        <v>800</v>
      </c>
      <c r="P25" s="67" t="s">
        <v>39</v>
      </c>
      <c r="Q25" s="10">
        <f t="shared" si="0"/>
        <v>800</v>
      </c>
    </row>
    <row r="26" spans="1:17" ht="26.25">
      <c r="A26" s="69">
        <v>35795</v>
      </c>
      <c r="B26" s="69">
        <v>39447</v>
      </c>
      <c r="C26" s="69">
        <v>40543</v>
      </c>
      <c r="D26" s="69">
        <v>40724</v>
      </c>
      <c r="E26" s="70">
        <v>8</v>
      </c>
      <c r="F26" s="70">
        <v>5100800083</v>
      </c>
      <c r="G26" s="69">
        <v>39548</v>
      </c>
      <c r="H26" s="69">
        <v>39559</v>
      </c>
      <c r="I26" s="70" t="s">
        <v>18</v>
      </c>
      <c r="J26" s="71">
        <v>0</v>
      </c>
      <c r="K26" s="71">
        <v>0</v>
      </c>
      <c r="L26" s="71">
        <v>0</v>
      </c>
      <c r="M26" s="71">
        <v>0</v>
      </c>
      <c r="N26" s="70"/>
      <c r="O26" s="71">
        <v>3700</v>
      </c>
      <c r="P26" s="70" t="s">
        <v>32</v>
      </c>
      <c r="Q26" s="10">
        <f t="shared" si="0"/>
        <v>3700</v>
      </c>
    </row>
    <row r="27" spans="1:17" ht="26.25">
      <c r="A27" s="66">
        <v>35795</v>
      </c>
      <c r="B27" s="66">
        <v>39447</v>
      </c>
      <c r="C27" s="66">
        <v>40543</v>
      </c>
      <c r="D27" s="66">
        <v>40724</v>
      </c>
      <c r="E27" s="67">
        <v>8</v>
      </c>
      <c r="F27" s="67">
        <v>5100800084</v>
      </c>
      <c r="G27" s="66">
        <v>39543</v>
      </c>
      <c r="H27" s="66">
        <v>39547</v>
      </c>
      <c r="I27" s="67" t="s">
        <v>16</v>
      </c>
      <c r="J27" s="68">
        <v>1000</v>
      </c>
      <c r="K27" s="68">
        <v>1000</v>
      </c>
      <c r="L27" s="68">
        <v>0</v>
      </c>
      <c r="M27" s="68">
        <v>0</v>
      </c>
      <c r="N27" s="67"/>
      <c r="O27" s="68"/>
      <c r="P27" s="67" t="s">
        <v>40</v>
      </c>
      <c r="Q27" s="10">
        <f t="shared" si="0"/>
        <v>1000</v>
      </c>
    </row>
    <row r="28" spans="1:17" ht="26.25">
      <c r="A28" s="66">
        <v>35795</v>
      </c>
      <c r="B28" s="66">
        <v>39447</v>
      </c>
      <c r="C28" s="66">
        <v>40543</v>
      </c>
      <c r="D28" s="66">
        <v>40724</v>
      </c>
      <c r="E28" s="67">
        <v>8</v>
      </c>
      <c r="F28" s="67">
        <v>5100800107</v>
      </c>
      <c r="G28" s="66">
        <v>39511</v>
      </c>
      <c r="H28" s="66">
        <v>39525</v>
      </c>
      <c r="I28" s="67" t="s">
        <v>18</v>
      </c>
      <c r="J28" s="68">
        <v>0</v>
      </c>
      <c r="K28" s="68">
        <v>0</v>
      </c>
      <c r="L28" s="68">
        <v>0</v>
      </c>
      <c r="M28" s="68">
        <v>0</v>
      </c>
      <c r="N28" s="66">
        <v>40051</v>
      </c>
      <c r="O28" s="68">
        <v>350</v>
      </c>
      <c r="P28" s="67" t="s">
        <v>39</v>
      </c>
      <c r="Q28" s="10">
        <f t="shared" si="0"/>
        <v>350</v>
      </c>
    </row>
    <row r="29" spans="1:17" ht="64.5">
      <c r="A29" s="69">
        <v>35795</v>
      </c>
      <c r="B29" s="69">
        <v>39447</v>
      </c>
      <c r="C29" s="69">
        <v>40543</v>
      </c>
      <c r="D29" s="69">
        <v>40724</v>
      </c>
      <c r="E29" s="70">
        <v>8</v>
      </c>
      <c r="F29" s="70">
        <v>5100800108</v>
      </c>
      <c r="G29" s="69">
        <v>39035</v>
      </c>
      <c r="H29" s="69">
        <v>39464</v>
      </c>
      <c r="I29" s="70" t="s">
        <v>41</v>
      </c>
      <c r="J29" s="71">
        <v>0</v>
      </c>
      <c r="K29" s="71">
        <v>0</v>
      </c>
      <c r="L29" s="71">
        <v>0</v>
      </c>
      <c r="M29" s="71">
        <v>0</v>
      </c>
      <c r="N29" s="70"/>
      <c r="O29" s="71"/>
      <c r="P29" s="70" t="s">
        <v>42</v>
      </c>
      <c r="Q29" s="10">
        <f t="shared" si="0"/>
        <v>0</v>
      </c>
    </row>
    <row r="30" spans="1:17" ht="39">
      <c r="A30" s="66">
        <v>35795</v>
      </c>
      <c r="B30" s="66">
        <v>39447</v>
      </c>
      <c r="C30" s="66">
        <v>40543</v>
      </c>
      <c r="D30" s="66">
        <v>40724</v>
      </c>
      <c r="E30" s="67">
        <v>8</v>
      </c>
      <c r="F30" s="67">
        <v>5100800109</v>
      </c>
      <c r="G30" s="66">
        <v>36943</v>
      </c>
      <c r="H30" s="66">
        <v>39542</v>
      </c>
      <c r="I30" s="67" t="s">
        <v>16</v>
      </c>
      <c r="J30" s="68">
        <v>40600</v>
      </c>
      <c r="K30" s="68">
        <v>0</v>
      </c>
      <c r="L30" s="68">
        <v>40000</v>
      </c>
      <c r="M30" s="68">
        <v>600</v>
      </c>
      <c r="N30" s="67"/>
      <c r="O30" s="68"/>
      <c r="P30" s="67" t="s">
        <v>43</v>
      </c>
      <c r="Q30" s="10">
        <f t="shared" si="0"/>
        <v>40600</v>
      </c>
    </row>
    <row r="31" spans="1:17" ht="26.25">
      <c r="A31" s="69">
        <v>35795</v>
      </c>
      <c r="B31" s="69">
        <v>39447</v>
      </c>
      <c r="C31" s="69">
        <v>40543</v>
      </c>
      <c r="D31" s="69">
        <v>40724</v>
      </c>
      <c r="E31" s="70">
        <v>8</v>
      </c>
      <c r="F31" s="70">
        <v>5100800110</v>
      </c>
      <c r="G31" s="69">
        <v>39525</v>
      </c>
      <c r="H31" s="69">
        <v>39546</v>
      </c>
      <c r="I31" s="70" t="s">
        <v>16</v>
      </c>
      <c r="J31" s="71">
        <v>15000</v>
      </c>
      <c r="K31" s="71">
        <v>0</v>
      </c>
      <c r="L31" s="71">
        <v>14000</v>
      </c>
      <c r="M31" s="71">
        <v>1000</v>
      </c>
      <c r="N31" s="70"/>
      <c r="O31" s="71"/>
      <c r="P31" s="70" t="s">
        <v>44</v>
      </c>
      <c r="Q31" s="10">
        <f t="shared" si="0"/>
        <v>15000</v>
      </c>
    </row>
    <row r="32" spans="1:18" s="76" customFormat="1" ht="26.25">
      <c r="A32" s="83">
        <v>35795</v>
      </c>
      <c r="B32" s="83">
        <v>39447</v>
      </c>
      <c r="C32" s="83">
        <v>40543</v>
      </c>
      <c r="D32" s="83">
        <v>40724</v>
      </c>
      <c r="E32" s="84">
        <v>8</v>
      </c>
      <c r="F32" s="84">
        <v>5100800111</v>
      </c>
      <c r="G32" s="83">
        <v>39393</v>
      </c>
      <c r="H32" s="83">
        <v>39581</v>
      </c>
      <c r="I32" s="84" t="s">
        <v>16</v>
      </c>
      <c r="J32" s="85">
        <v>224000</v>
      </c>
      <c r="K32" s="85">
        <v>0</v>
      </c>
      <c r="L32" s="85">
        <v>220000</v>
      </c>
      <c r="M32" s="85">
        <v>4000</v>
      </c>
      <c r="N32" s="84"/>
      <c r="O32" s="85"/>
      <c r="P32" s="84" t="s">
        <v>45</v>
      </c>
      <c r="Q32" s="75">
        <f t="shared" si="0"/>
        <v>224000</v>
      </c>
      <c r="R32" s="77" t="s">
        <v>169</v>
      </c>
    </row>
    <row r="33" spans="1:18" s="76" customFormat="1" ht="51.75">
      <c r="A33" s="86">
        <v>35795</v>
      </c>
      <c r="B33" s="86">
        <v>39447</v>
      </c>
      <c r="C33" s="86">
        <v>40543</v>
      </c>
      <c r="D33" s="86">
        <v>40724</v>
      </c>
      <c r="E33" s="87">
        <v>8</v>
      </c>
      <c r="F33" s="87">
        <v>5100800112</v>
      </c>
      <c r="G33" s="86">
        <v>39198</v>
      </c>
      <c r="H33" s="86">
        <v>39576</v>
      </c>
      <c r="I33" s="87" t="s">
        <v>16</v>
      </c>
      <c r="J33" s="88">
        <v>110000</v>
      </c>
      <c r="K33" s="88">
        <v>0</v>
      </c>
      <c r="L33" s="88">
        <v>100000</v>
      </c>
      <c r="M33" s="88">
        <v>10000</v>
      </c>
      <c r="N33" s="87"/>
      <c r="O33" s="88"/>
      <c r="P33" s="87" t="s">
        <v>46</v>
      </c>
      <c r="Q33" s="75">
        <f t="shared" si="0"/>
        <v>110000</v>
      </c>
      <c r="R33" s="77" t="s">
        <v>170</v>
      </c>
    </row>
    <row r="34" spans="1:17" ht="39">
      <c r="A34" s="66">
        <v>35795</v>
      </c>
      <c r="B34" s="66">
        <v>39447</v>
      </c>
      <c r="C34" s="66">
        <v>40543</v>
      </c>
      <c r="D34" s="66">
        <v>40724</v>
      </c>
      <c r="E34" s="67">
        <v>8</v>
      </c>
      <c r="F34" s="67">
        <v>5100800113</v>
      </c>
      <c r="G34" s="66">
        <v>39472</v>
      </c>
      <c r="H34" s="66">
        <v>39576</v>
      </c>
      <c r="I34" s="67" t="s">
        <v>16</v>
      </c>
      <c r="J34" s="68">
        <v>500000</v>
      </c>
      <c r="K34" s="68">
        <v>0</v>
      </c>
      <c r="L34" s="68">
        <v>480000</v>
      </c>
      <c r="M34" s="68">
        <v>20000</v>
      </c>
      <c r="N34" s="67"/>
      <c r="O34" s="68"/>
      <c r="P34" s="67" t="s">
        <v>47</v>
      </c>
      <c r="Q34" s="10">
        <f t="shared" si="0"/>
        <v>500000</v>
      </c>
    </row>
    <row r="35" spans="1:17" ht="26.25">
      <c r="A35" s="69">
        <v>35795</v>
      </c>
      <c r="B35" s="69">
        <v>39447</v>
      </c>
      <c r="C35" s="69">
        <v>40543</v>
      </c>
      <c r="D35" s="69">
        <v>40724</v>
      </c>
      <c r="E35" s="70">
        <v>8</v>
      </c>
      <c r="F35" s="70">
        <v>5100800114</v>
      </c>
      <c r="G35" s="69">
        <v>39205</v>
      </c>
      <c r="H35" s="69">
        <v>39573</v>
      </c>
      <c r="I35" s="70" t="s">
        <v>16</v>
      </c>
      <c r="J35" s="71">
        <v>5600</v>
      </c>
      <c r="K35" s="71">
        <v>0</v>
      </c>
      <c r="L35" s="71">
        <v>5000</v>
      </c>
      <c r="M35" s="71">
        <v>600</v>
      </c>
      <c r="N35" s="70"/>
      <c r="O35" s="71"/>
      <c r="P35" s="70" t="s">
        <v>48</v>
      </c>
      <c r="Q35" s="10">
        <f t="shared" si="0"/>
        <v>5600</v>
      </c>
    </row>
    <row r="36" spans="1:17" ht="26.25">
      <c r="A36" s="66">
        <v>35795</v>
      </c>
      <c r="B36" s="66">
        <v>39447</v>
      </c>
      <c r="C36" s="66">
        <v>40543</v>
      </c>
      <c r="D36" s="66">
        <v>40724</v>
      </c>
      <c r="E36" s="67">
        <v>8</v>
      </c>
      <c r="F36" s="67">
        <v>5100800115</v>
      </c>
      <c r="G36" s="66">
        <v>39198</v>
      </c>
      <c r="H36" s="66">
        <v>39574</v>
      </c>
      <c r="I36" s="67" t="s">
        <v>16</v>
      </c>
      <c r="J36" s="68">
        <v>5600</v>
      </c>
      <c r="K36" s="68">
        <v>0</v>
      </c>
      <c r="L36" s="68">
        <v>5000</v>
      </c>
      <c r="M36" s="68">
        <v>600</v>
      </c>
      <c r="N36" s="67"/>
      <c r="O36" s="68"/>
      <c r="P36" s="67" t="s">
        <v>48</v>
      </c>
      <c r="Q36" s="10">
        <f t="shared" si="0"/>
        <v>5600</v>
      </c>
    </row>
    <row r="37" spans="1:17" ht="51.75">
      <c r="A37" s="66">
        <v>35795</v>
      </c>
      <c r="B37" s="66">
        <v>39447</v>
      </c>
      <c r="C37" s="66">
        <v>40543</v>
      </c>
      <c r="D37" s="66">
        <v>40724</v>
      </c>
      <c r="E37" s="67">
        <v>8</v>
      </c>
      <c r="F37" s="67">
        <v>5100800122</v>
      </c>
      <c r="G37" s="66">
        <v>38829</v>
      </c>
      <c r="H37" s="66">
        <v>39556</v>
      </c>
      <c r="I37" s="67" t="s">
        <v>16</v>
      </c>
      <c r="J37" s="68">
        <v>20600</v>
      </c>
      <c r="K37" s="68">
        <v>0</v>
      </c>
      <c r="L37" s="68">
        <v>20000</v>
      </c>
      <c r="M37" s="68">
        <v>600</v>
      </c>
      <c r="N37" s="67"/>
      <c r="O37" s="68"/>
      <c r="P37" s="67" t="s">
        <v>49</v>
      </c>
      <c r="Q37" s="10">
        <f t="shared" si="0"/>
        <v>20600</v>
      </c>
    </row>
    <row r="38" spans="1:17" ht="51.75">
      <c r="A38" s="69">
        <v>35795</v>
      </c>
      <c r="B38" s="69">
        <v>39447</v>
      </c>
      <c r="C38" s="69">
        <v>40543</v>
      </c>
      <c r="D38" s="69">
        <v>40724</v>
      </c>
      <c r="E38" s="70">
        <v>8</v>
      </c>
      <c r="F38" s="70">
        <v>5100800134</v>
      </c>
      <c r="G38" s="69">
        <v>38993</v>
      </c>
      <c r="H38" s="69">
        <v>39596</v>
      </c>
      <c r="I38" s="70" t="s">
        <v>41</v>
      </c>
      <c r="J38" s="71">
        <v>0</v>
      </c>
      <c r="K38" s="71">
        <v>0</v>
      </c>
      <c r="L38" s="71">
        <v>0</v>
      </c>
      <c r="M38" s="71">
        <v>0</v>
      </c>
      <c r="N38" s="70"/>
      <c r="O38" s="71"/>
      <c r="P38" s="70" t="s">
        <v>50</v>
      </c>
      <c r="Q38" s="10">
        <f t="shared" si="0"/>
        <v>0</v>
      </c>
    </row>
    <row r="39" spans="1:17" ht="51.75">
      <c r="A39" s="69">
        <v>35795</v>
      </c>
      <c r="B39" s="69">
        <v>39447</v>
      </c>
      <c r="C39" s="69">
        <v>40543</v>
      </c>
      <c r="D39" s="69">
        <v>40724</v>
      </c>
      <c r="E39" s="70">
        <v>8</v>
      </c>
      <c r="F39" s="70">
        <v>5100800144</v>
      </c>
      <c r="G39" s="69">
        <v>39355</v>
      </c>
      <c r="H39" s="69">
        <v>39608</v>
      </c>
      <c r="I39" s="70" t="s">
        <v>16</v>
      </c>
      <c r="J39" s="71">
        <v>30000</v>
      </c>
      <c r="K39" s="71">
        <v>0</v>
      </c>
      <c r="L39" s="71">
        <v>25000</v>
      </c>
      <c r="M39" s="71">
        <v>5000</v>
      </c>
      <c r="N39" s="70"/>
      <c r="O39" s="71"/>
      <c r="P39" s="70" t="s">
        <v>51</v>
      </c>
      <c r="Q39" s="10">
        <f t="shared" si="0"/>
        <v>30000</v>
      </c>
    </row>
    <row r="40" spans="1:17" ht="39">
      <c r="A40" s="66">
        <v>35795</v>
      </c>
      <c r="B40" s="66">
        <v>39447</v>
      </c>
      <c r="C40" s="66">
        <v>40543</v>
      </c>
      <c r="D40" s="66">
        <v>40724</v>
      </c>
      <c r="E40" s="67">
        <v>8</v>
      </c>
      <c r="F40" s="67">
        <v>5100800145</v>
      </c>
      <c r="G40" s="66">
        <v>37807</v>
      </c>
      <c r="H40" s="66">
        <v>39609</v>
      </c>
      <c r="I40" s="67" t="s">
        <v>16</v>
      </c>
      <c r="J40" s="68">
        <v>5600</v>
      </c>
      <c r="K40" s="68">
        <v>0</v>
      </c>
      <c r="L40" s="68">
        <v>5000</v>
      </c>
      <c r="M40" s="68">
        <v>600</v>
      </c>
      <c r="N40" s="67"/>
      <c r="O40" s="68"/>
      <c r="P40" s="67" t="s">
        <v>52</v>
      </c>
      <c r="Q40" s="10">
        <f t="shared" si="0"/>
        <v>5600</v>
      </c>
    </row>
    <row r="41" spans="1:17" ht="51.75">
      <c r="A41" s="69">
        <v>35795</v>
      </c>
      <c r="B41" s="69">
        <v>39447</v>
      </c>
      <c r="C41" s="69">
        <v>40543</v>
      </c>
      <c r="D41" s="69">
        <v>40724</v>
      </c>
      <c r="E41" s="70">
        <v>8</v>
      </c>
      <c r="F41" s="70">
        <v>5100800146</v>
      </c>
      <c r="G41" s="69">
        <v>37785</v>
      </c>
      <c r="H41" s="69">
        <v>39583</v>
      </c>
      <c r="I41" s="70" t="s">
        <v>16</v>
      </c>
      <c r="J41" s="71">
        <v>5000</v>
      </c>
      <c r="K41" s="71">
        <v>0</v>
      </c>
      <c r="L41" s="71">
        <v>5000</v>
      </c>
      <c r="M41" s="71">
        <v>0</v>
      </c>
      <c r="N41" s="70"/>
      <c r="O41" s="71"/>
      <c r="P41" s="70" t="s">
        <v>53</v>
      </c>
      <c r="Q41" s="10">
        <f t="shared" si="0"/>
        <v>5000</v>
      </c>
    </row>
    <row r="42" spans="1:18" s="76" customFormat="1" ht="51.75">
      <c r="A42" s="83">
        <v>35795</v>
      </c>
      <c r="B42" s="83">
        <v>39447</v>
      </c>
      <c r="C42" s="83">
        <v>40543</v>
      </c>
      <c r="D42" s="83">
        <v>40724</v>
      </c>
      <c r="E42" s="84">
        <v>8</v>
      </c>
      <c r="F42" s="84">
        <v>5100800155</v>
      </c>
      <c r="G42" s="83">
        <v>39406</v>
      </c>
      <c r="H42" s="83">
        <v>39636</v>
      </c>
      <c r="I42" s="84" t="s">
        <v>16</v>
      </c>
      <c r="J42" s="85">
        <v>300000</v>
      </c>
      <c r="K42" s="85">
        <v>0</v>
      </c>
      <c r="L42" s="85">
        <v>300000</v>
      </c>
      <c r="M42" s="85">
        <v>0</v>
      </c>
      <c r="N42" s="84"/>
      <c r="O42" s="85"/>
      <c r="P42" s="84" t="s">
        <v>54</v>
      </c>
      <c r="Q42" s="75">
        <f t="shared" si="0"/>
        <v>300000</v>
      </c>
      <c r="R42" s="77" t="s">
        <v>171</v>
      </c>
    </row>
    <row r="43" spans="1:17" ht="26.25">
      <c r="A43" s="69">
        <v>35795</v>
      </c>
      <c r="B43" s="69">
        <v>39447</v>
      </c>
      <c r="C43" s="69">
        <v>40543</v>
      </c>
      <c r="D43" s="69">
        <v>40724</v>
      </c>
      <c r="E43" s="70">
        <v>8</v>
      </c>
      <c r="F43" s="70">
        <v>5100800156</v>
      </c>
      <c r="G43" s="69">
        <v>39610</v>
      </c>
      <c r="H43" s="69">
        <v>39615</v>
      </c>
      <c r="I43" s="70" t="s">
        <v>16</v>
      </c>
      <c r="J43" s="71">
        <v>1000</v>
      </c>
      <c r="K43" s="71">
        <v>1000</v>
      </c>
      <c r="L43" s="71">
        <v>0</v>
      </c>
      <c r="M43" s="71">
        <v>0</v>
      </c>
      <c r="N43" s="70"/>
      <c r="O43" s="71"/>
      <c r="P43" s="70" t="s">
        <v>55</v>
      </c>
      <c r="Q43" s="10">
        <f t="shared" si="0"/>
        <v>1000</v>
      </c>
    </row>
    <row r="44" spans="1:17" ht="26.25">
      <c r="A44" s="66">
        <v>35795</v>
      </c>
      <c r="B44" s="66">
        <v>39447</v>
      </c>
      <c r="C44" s="66">
        <v>40543</v>
      </c>
      <c r="D44" s="66">
        <v>40724</v>
      </c>
      <c r="E44" s="67">
        <v>8</v>
      </c>
      <c r="F44" s="67">
        <v>5100800187</v>
      </c>
      <c r="G44" s="66">
        <v>36649</v>
      </c>
      <c r="H44" s="66">
        <v>39615</v>
      </c>
      <c r="I44" s="67" t="s">
        <v>16</v>
      </c>
      <c r="J44" s="68">
        <v>5000</v>
      </c>
      <c r="K44" s="68">
        <v>0</v>
      </c>
      <c r="L44" s="68">
        <v>5000</v>
      </c>
      <c r="M44" s="68">
        <v>0</v>
      </c>
      <c r="N44" s="67"/>
      <c r="O44" s="68"/>
      <c r="P44" s="67" t="s">
        <v>56</v>
      </c>
      <c r="Q44" s="10">
        <f t="shared" si="0"/>
        <v>5000</v>
      </c>
    </row>
    <row r="45" spans="1:17" ht="26.25">
      <c r="A45" s="69">
        <v>35795</v>
      </c>
      <c r="B45" s="69">
        <v>39447</v>
      </c>
      <c r="C45" s="69">
        <v>40543</v>
      </c>
      <c r="D45" s="69">
        <v>40724</v>
      </c>
      <c r="E45" s="70">
        <v>8</v>
      </c>
      <c r="F45" s="70">
        <v>5100800188</v>
      </c>
      <c r="G45" s="69">
        <v>39459</v>
      </c>
      <c r="H45" s="69">
        <v>39637</v>
      </c>
      <c r="I45" s="70" t="s">
        <v>16</v>
      </c>
      <c r="J45" s="71">
        <v>180000</v>
      </c>
      <c r="K45" s="71">
        <v>0</v>
      </c>
      <c r="L45" s="71">
        <v>165000</v>
      </c>
      <c r="M45" s="71">
        <v>15000</v>
      </c>
      <c r="N45" s="70"/>
      <c r="O45" s="71"/>
      <c r="P45" s="70" t="s">
        <v>57</v>
      </c>
      <c r="Q45" s="10">
        <f t="shared" si="0"/>
        <v>180000</v>
      </c>
    </row>
    <row r="46" spans="1:17" ht="26.25">
      <c r="A46" s="66">
        <v>35795</v>
      </c>
      <c r="B46" s="66">
        <v>39447</v>
      </c>
      <c r="C46" s="66">
        <v>40543</v>
      </c>
      <c r="D46" s="66">
        <v>40724</v>
      </c>
      <c r="E46" s="67">
        <v>8</v>
      </c>
      <c r="F46" s="67">
        <v>5100800189</v>
      </c>
      <c r="G46" s="66">
        <v>39630</v>
      </c>
      <c r="H46" s="66">
        <v>39644</v>
      </c>
      <c r="I46" s="67" t="s">
        <v>18</v>
      </c>
      <c r="J46" s="68">
        <v>0</v>
      </c>
      <c r="K46" s="68">
        <v>0</v>
      </c>
      <c r="L46" s="68">
        <v>0</v>
      </c>
      <c r="M46" s="68">
        <v>0</v>
      </c>
      <c r="N46" s="66">
        <v>40106</v>
      </c>
      <c r="O46" s="68">
        <v>2500</v>
      </c>
      <c r="P46" s="67" t="s">
        <v>58</v>
      </c>
      <c r="Q46" s="10">
        <f t="shared" si="0"/>
        <v>2500</v>
      </c>
    </row>
    <row r="47" spans="1:17" ht="39">
      <c r="A47" s="66">
        <v>35795</v>
      </c>
      <c r="B47" s="66">
        <v>39447</v>
      </c>
      <c r="C47" s="66">
        <v>40543</v>
      </c>
      <c r="D47" s="66">
        <v>40724</v>
      </c>
      <c r="E47" s="67">
        <v>8</v>
      </c>
      <c r="F47" s="67">
        <v>5100800209</v>
      </c>
      <c r="G47" s="66">
        <v>39626</v>
      </c>
      <c r="H47" s="66">
        <v>39657</v>
      </c>
      <c r="I47" s="67" t="s">
        <v>18</v>
      </c>
      <c r="J47" s="68">
        <v>0</v>
      </c>
      <c r="K47" s="68">
        <v>0</v>
      </c>
      <c r="L47" s="68">
        <v>0</v>
      </c>
      <c r="M47" s="68">
        <v>0</v>
      </c>
      <c r="N47" s="67"/>
      <c r="O47" s="68">
        <v>3000</v>
      </c>
      <c r="P47" s="67" t="s">
        <v>59</v>
      </c>
      <c r="Q47" s="10">
        <f t="shared" si="0"/>
        <v>3000</v>
      </c>
    </row>
    <row r="48" spans="1:17" ht="26.25">
      <c r="A48" s="66">
        <v>35795</v>
      </c>
      <c r="B48" s="66">
        <v>39447</v>
      </c>
      <c r="C48" s="66">
        <v>40543</v>
      </c>
      <c r="D48" s="66">
        <v>40724</v>
      </c>
      <c r="E48" s="67">
        <v>8</v>
      </c>
      <c r="F48" s="67">
        <v>5100800211</v>
      </c>
      <c r="G48" s="66">
        <v>39591</v>
      </c>
      <c r="H48" s="66">
        <v>39652</v>
      </c>
      <c r="I48" s="67" t="s">
        <v>16</v>
      </c>
      <c r="J48" s="68">
        <v>5600</v>
      </c>
      <c r="K48" s="68">
        <v>0</v>
      </c>
      <c r="L48" s="68">
        <v>5000</v>
      </c>
      <c r="M48" s="68">
        <v>600</v>
      </c>
      <c r="N48" s="67"/>
      <c r="O48" s="68"/>
      <c r="P48" s="67" t="s">
        <v>60</v>
      </c>
      <c r="Q48" s="10">
        <f t="shared" si="0"/>
        <v>5600</v>
      </c>
    </row>
    <row r="49" spans="1:17" ht="39">
      <c r="A49" s="69">
        <v>35795</v>
      </c>
      <c r="B49" s="69">
        <v>39447</v>
      </c>
      <c r="C49" s="69">
        <v>40543</v>
      </c>
      <c r="D49" s="69">
        <v>40724</v>
      </c>
      <c r="E49" s="70">
        <v>8</v>
      </c>
      <c r="F49" s="70">
        <v>5100800212</v>
      </c>
      <c r="G49" s="69">
        <v>37449</v>
      </c>
      <c r="H49" s="69">
        <v>39641</v>
      </c>
      <c r="I49" s="70" t="s">
        <v>16</v>
      </c>
      <c r="J49" s="71">
        <v>800000</v>
      </c>
      <c r="K49" s="71">
        <v>0</v>
      </c>
      <c r="L49" s="71">
        <v>750000</v>
      </c>
      <c r="M49" s="71">
        <v>50000</v>
      </c>
      <c r="N49" s="70"/>
      <c r="O49" s="71"/>
      <c r="P49" s="70" t="s">
        <v>61</v>
      </c>
      <c r="Q49" s="10">
        <f t="shared" si="0"/>
        <v>800000</v>
      </c>
    </row>
    <row r="50" spans="1:17" ht="39">
      <c r="A50" s="66">
        <v>35795</v>
      </c>
      <c r="B50" s="66">
        <v>39447</v>
      </c>
      <c r="C50" s="66">
        <v>40543</v>
      </c>
      <c r="D50" s="66">
        <v>40724</v>
      </c>
      <c r="E50" s="67">
        <v>8</v>
      </c>
      <c r="F50" s="67">
        <v>5100800213</v>
      </c>
      <c r="G50" s="66">
        <v>39637</v>
      </c>
      <c r="H50" s="66">
        <v>39659</v>
      </c>
      <c r="I50" s="67" t="s">
        <v>16</v>
      </c>
      <c r="J50" s="68">
        <v>10600</v>
      </c>
      <c r="K50" s="68">
        <v>0</v>
      </c>
      <c r="L50" s="68">
        <v>10000</v>
      </c>
      <c r="M50" s="68">
        <v>600</v>
      </c>
      <c r="N50" s="67"/>
      <c r="O50" s="68"/>
      <c r="P50" s="67" t="s">
        <v>62</v>
      </c>
      <c r="Q50" s="10">
        <f t="shared" si="0"/>
        <v>10600</v>
      </c>
    </row>
    <row r="51" spans="1:18" s="76" customFormat="1" ht="39">
      <c r="A51" s="72">
        <v>35795</v>
      </c>
      <c r="B51" s="72">
        <v>39447</v>
      </c>
      <c r="C51" s="72">
        <v>40543</v>
      </c>
      <c r="D51" s="72">
        <v>40724</v>
      </c>
      <c r="E51" s="73">
        <v>8</v>
      </c>
      <c r="F51" s="73">
        <v>5100800217</v>
      </c>
      <c r="G51" s="72">
        <v>37851</v>
      </c>
      <c r="H51" s="72">
        <v>39637</v>
      </c>
      <c r="I51" s="73" t="s">
        <v>16</v>
      </c>
      <c r="J51" s="74">
        <v>5000</v>
      </c>
      <c r="K51" s="74">
        <v>0</v>
      </c>
      <c r="L51" s="74">
        <v>5000</v>
      </c>
      <c r="M51" s="74">
        <v>0</v>
      </c>
      <c r="N51" s="73"/>
      <c r="O51" s="74"/>
      <c r="P51" s="73" t="s">
        <v>63</v>
      </c>
      <c r="Q51" s="75">
        <f t="shared" si="0"/>
        <v>5000</v>
      </c>
      <c r="R51" s="77"/>
    </row>
    <row r="52" spans="1:17" ht="26.25">
      <c r="A52" s="66">
        <v>35795</v>
      </c>
      <c r="B52" s="66">
        <v>39447</v>
      </c>
      <c r="C52" s="66">
        <v>40543</v>
      </c>
      <c r="D52" s="66">
        <v>40724</v>
      </c>
      <c r="E52" s="67">
        <v>8</v>
      </c>
      <c r="F52" s="67">
        <v>5100800218</v>
      </c>
      <c r="G52" s="66">
        <v>39607</v>
      </c>
      <c r="H52" s="66">
        <v>39647</v>
      </c>
      <c r="I52" s="67" t="s">
        <v>16</v>
      </c>
      <c r="J52" s="68">
        <v>1000</v>
      </c>
      <c r="K52" s="68">
        <v>0</v>
      </c>
      <c r="L52" s="68">
        <v>1000</v>
      </c>
      <c r="M52" s="68">
        <v>0</v>
      </c>
      <c r="N52" s="67"/>
      <c r="O52" s="68"/>
      <c r="P52" s="67" t="s">
        <v>64</v>
      </c>
      <c r="Q52" s="10">
        <f t="shared" si="0"/>
        <v>1000</v>
      </c>
    </row>
    <row r="53" spans="1:17" ht="26.25">
      <c r="A53" s="69">
        <v>35795</v>
      </c>
      <c r="B53" s="69">
        <v>39447</v>
      </c>
      <c r="C53" s="69">
        <v>40543</v>
      </c>
      <c r="D53" s="69">
        <v>40724</v>
      </c>
      <c r="E53" s="70">
        <v>8</v>
      </c>
      <c r="F53" s="70">
        <v>5100800244</v>
      </c>
      <c r="G53" s="69">
        <v>38734</v>
      </c>
      <c r="H53" s="69">
        <v>39657</v>
      </c>
      <c r="I53" s="70" t="s">
        <v>16</v>
      </c>
      <c r="J53" s="71">
        <v>5600</v>
      </c>
      <c r="K53" s="71">
        <v>0</v>
      </c>
      <c r="L53" s="71">
        <v>5000</v>
      </c>
      <c r="M53" s="71">
        <v>600</v>
      </c>
      <c r="N53" s="70"/>
      <c r="O53" s="71"/>
      <c r="P53" s="70" t="s">
        <v>65</v>
      </c>
      <c r="Q53" s="10">
        <f t="shared" si="0"/>
        <v>5600</v>
      </c>
    </row>
    <row r="54" spans="1:17" ht="39">
      <c r="A54" s="66">
        <v>35795</v>
      </c>
      <c r="B54" s="66">
        <v>39447</v>
      </c>
      <c r="C54" s="66">
        <v>40543</v>
      </c>
      <c r="D54" s="66">
        <v>40724</v>
      </c>
      <c r="E54" s="67">
        <v>8</v>
      </c>
      <c r="F54" s="67">
        <v>5100800248</v>
      </c>
      <c r="G54" s="66">
        <v>39714</v>
      </c>
      <c r="H54" s="66">
        <v>39715</v>
      </c>
      <c r="I54" s="67" t="s">
        <v>18</v>
      </c>
      <c r="J54" s="68">
        <v>0</v>
      </c>
      <c r="K54" s="68">
        <v>0</v>
      </c>
      <c r="L54" s="68">
        <v>0</v>
      </c>
      <c r="M54" s="68">
        <v>0</v>
      </c>
      <c r="N54" s="66">
        <v>39993</v>
      </c>
      <c r="O54" s="68">
        <v>414.9</v>
      </c>
      <c r="P54" s="67" t="s">
        <v>66</v>
      </c>
      <c r="Q54" s="10">
        <f t="shared" si="0"/>
        <v>414.9</v>
      </c>
    </row>
    <row r="55" spans="1:17" ht="51.75">
      <c r="A55" s="69">
        <v>35795</v>
      </c>
      <c r="B55" s="69">
        <v>39447</v>
      </c>
      <c r="C55" s="69">
        <v>40543</v>
      </c>
      <c r="D55" s="69">
        <v>40724</v>
      </c>
      <c r="E55" s="70">
        <v>8</v>
      </c>
      <c r="F55" s="70">
        <v>5100800263</v>
      </c>
      <c r="G55" s="69">
        <v>39703</v>
      </c>
      <c r="H55" s="69">
        <v>39707</v>
      </c>
      <c r="I55" s="70" t="s">
        <v>18</v>
      </c>
      <c r="J55" s="71">
        <v>0</v>
      </c>
      <c r="K55" s="71">
        <v>0</v>
      </c>
      <c r="L55" s="71">
        <v>0</v>
      </c>
      <c r="M55" s="71">
        <v>0</v>
      </c>
      <c r="N55" s="69">
        <v>40140</v>
      </c>
      <c r="O55" s="71">
        <v>19000</v>
      </c>
      <c r="P55" s="70" t="s">
        <v>67</v>
      </c>
      <c r="Q55" s="10">
        <f t="shared" si="0"/>
        <v>19000</v>
      </c>
    </row>
    <row r="56" spans="1:17" ht="26.25">
      <c r="A56" s="66">
        <v>35795</v>
      </c>
      <c r="B56" s="66">
        <v>39447</v>
      </c>
      <c r="C56" s="66">
        <v>40543</v>
      </c>
      <c r="D56" s="66">
        <v>40724</v>
      </c>
      <c r="E56" s="67">
        <v>8</v>
      </c>
      <c r="F56" s="67">
        <v>5100800290</v>
      </c>
      <c r="G56" s="66">
        <v>39694</v>
      </c>
      <c r="H56" s="66">
        <v>39694</v>
      </c>
      <c r="I56" s="67" t="s">
        <v>18</v>
      </c>
      <c r="J56" s="68">
        <v>0</v>
      </c>
      <c r="K56" s="68">
        <v>0</v>
      </c>
      <c r="L56" s="68">
        <v>0</v>
      </c>
      <c r="M56" s="68">
        <v>0</v>
      </c>
      <c r="N56" s="66">
        <v>40051</v>
      </c>
      <c r="O56" s="68">
        <v>2000</v>
      </c>
      <c r="P56" s="67" t="s">
        <v>55</v>
      </c>
      <c r="Q56" s="10">
        <f t="shared" si="0"/>
        <v>2000</v>
      </c>
    </row>
    <row r="57" spans="1:17" ht="26.25">
      <c r="A57" s="69">
        <v>35795</v>
      </c>
      <c r="B57" s="69">
        <v>39447</v>
      </c>
      <c r="C57" s="69">
        <v>40543</v>
      </c>
      <c r="D57" s="69">
        <v>40724</v>
      </c>
      <c r="E57" s="70">
        <v>8</v>
      </c>
      <c r="F57" s="70">
        <v>5100800291</v>
      </c>
      <c r="G57" s="69">
        <v>39737</v>
      </c>
      <c r="H57" s="69">
        <v>39738</v>
      </c>
      <c r="I57" s="70" t="s">
        <v>18</v>
      </c>
      <c r="J57" s="71">
        <v>0</v>
      </c>
      <c r="K57" s="71">
        <v>0</v>
      </c>
      <c r="L57" s="71">
        <v>0</v>
      </c>
      <c r="M57" s="71">
        <v>0</v>
      </c>
      <c r="N57" s="70"/>
      <c r="O57" s="71">
        <v>2074.62</v>
      </c>
      <c r="P57" s="70" t="s">
        <v>55</v>
      </c>
      <c r="Q57" s="10">
        <f t="shared" si="0"/>
        <v>2074.62</v>
      </c>
    </row>
    <row r="58" spans="1:17" ht="26.25">
      <c r="A58" s="66">
        <v>35795</v>
      </c>
      <c r="B58" s="66">
        <v>39447</v>
      </c>
      <c r="C58" s="66">
        <v>40543</v>
      </c>
      <c r="D58" s="66">
        <v>40724</v>
      </c>
      <c r="E58" s="67">
        <v>8</v>
      </c>
      <c r="F58" s="67">
        <v>5100800292</v>
      </c>
      <c r="G58" s="66">
        <v>39689</v>
      </c>
      <c r="H58" s="66">
        <v>39723</v>
      </c>
      <c r="I58" s="67" t="s">
        <v>16</v>
      </c>
      <c r="J58" s="68">
        <v>12000</v>
      </c>
      <c r="K58" s="68">
        <v>0</v>
      </c>
      <c r="L58" s="68">
        <v>10000</v>
      </c>
      <c r="M58" s="68">
        <v>2000</v>
      </c>
      <c r="N58" s="67"/>
      <c r="O58" s="68"/>
      <c r="P58" s="67" t="s">
        <v>68</v>
      </c>
      <c r="Q58" s="10">
        <f t="shared" si="0"/>
        <v>12000</v>
      </c>
    </row>
    <row r="59" spans="1:17" ht="51.75">
      <c r="A59" s="69">
        <v>35795</v>
      </c>
      <c r="B59" s="69">
        <v>39447</v>
      </c>
      <c r="C59" s="69">
        <v>40543</v>
      </c>
      <c r="D59" s="69">
        <v>40724</v>
      </c>
      <c r="E59" s="70">
        <v>8</v>
      </c>
      <c r="F59" s="70">
        <v>5100800301</v>
      </c>
      <c r="G59" s="69">
        <v>39604</v>
      </c>
      <c r="H59" s="69">
        <v>39755</v>
      </c>
      <c r="I59" s="70" t="s">
        <v>16</v>
      </c>
      <c r="J59" s="71">
        <v>100000</v>
      </c>
      <c r="K59" s="71">
        <v>0</v>
      </c>
      <c r="L59" s="71">
        <v>100000</v>
      </c>
      <c r="M59" s="71">
        <v>0</v>
      </c>
      <c r="N59" s="70"/>
      <c r="O59" s="71"/>
      <c r="P59" s="70" t="s">
        <v>69</v>
      </c>
      <c r="Q59" s="10">
        <f t="shared" si="0"/>
        <v>100000</v>
      </c>
    </row>
    <row r="60" spans="1:17" ht="39">
      <c r="A60" s="66">
        <v>35795</v>
      </c>
      <c r="B60" s="66">
        <v>39447</v>
      </c>
      <c r="C60" s="66">
        <v>40543</v>
      </c>
      <c r="D60" s="66">
        <v>40724</v>
      </c>
      <c r="E60" s="67">
        <v>8</v>
      </c>
      <c r="F60" s="67">
        <v>5100800308</v>
      </c>
      <c r="G60" s="66">
        <v>39696</v>
      </c>
      <c r="H60" s="66">
        <v>39731</v>
      </c>
      <c r="I60" s="67" t="s">
        <v>16</v>
      </c>
      <c r="J60" s="68">
        <v>5000</v>
      </c>
      <c r="K60" s="68">
        <v>0</v>
      </c>
      <c r="L60" s="68">
        <v>5000</v>
      </c>
      <c r="M60" s="68">
        <v>0</v>
      </c>
      <c r="N60" s="67"/>
      <c r="O60" s="68"/>
      <c r="P60" s="67" t="s">
        <v>70</v>
      </c>
      <c r="Q60" s="10">
        <f t="shared" si="0"/>
        <v>5000</v>
      </c>
    </row>
    <row r="61" spans="1:17" ht="26.25">
      <c r="A61" s="69">
        <v>35795</v>
      </c>
      <c r="B61" s="69">
        <v>39447</v>
      </c>
      <c r="C61" s="69">
        <v>40543</v>
      </c>
      <c r="D61" s="69">
        <v>40724</v>
      </c>
      <c r="E61" s="70">
        <v>8</v>
      </c>
      <c r="F61" s="70">
        <v>5100800341</v>
      </c>
      <c r="G61" s="69">
        <v>39602</v>
      </c>
      <c r="H61" s="69">
        <v>39705</v>
      </c>
      <c r="I61" s="70" t="s">
        <v>16</v>
      </c>
      <c r="J61" s="71">
        <v>5000</v>
      </c>
      <c r="K61" s="71">
        <v>0</v>
      </c>
      <c r="L61" s="71">
        <v>5000</v>
      </c>
      <c r="M61" s="71">
        <v>0</v>
      </c>
      <c r="N61" s="70"/>
      <c r="O61" s="71"/>
      <c r="P61" s="70" t="s">
        <v>71</v>
      </c>
      <c r="Q61" s="10">
        <f t="shared" si="0"/>
        <v>5000</v>
      </c>
    </row>
    <row r="62" spans="1:17" ht="26.25">
      <c r="A62" s="66">
        <v>35795</v>
      </c>
      <c r="B62" s="66">
        <v>39447</v>
      </c>
      <c r="C62" s="66">
        <v>40543</v>
      </c>
      <c r="D62" s="66">
        <v>40724</v>
      </c>
      <c r="E62" s="67">
        <v>8</v>
      </c>
      <c r="F62" s="67">
        <v>5100800342</v>
      </c>
      <c r="G62" s="66">
        <v>39729</v>
      </c>
      <c r="H62" s="66">
        <v>39742</v>
      </c>
      <c r="I62" s="67" t="s">
        <v>16</v>
      </c>
      <c r="J62" s="68">
        <v>5000</v>
      </c>
      <c r="K62" s="68">
        <v>0</v>
      </c>
      <c r="L62" s="68">
        <v>5000</v>
      </c>
      <c r="M62" s="68">
        <v>0</v>
      </c>
      <c r="N62" s="67"/>
      <c r="O62" s="68"/>
      <c r="P62" s="67" t="s">
        <v>72</v>
      </c>
      <c r="Q62" s="10">
        <f t="shared" si="0"/>
        <v>5000</v>
      </c>
    </row>
    <row r="63" spans="1:17" ht="26.25">
      <c r="A63" s="69">
        <v>35795</v>
      </c>
      <c r="B63" s="69">
        <v>39447</v>
      </c>
      <c r="C63" s="69">
        <v>40543</v>
      </c>
      <c r="D63" s="69">
        <v>40724</v>
      </c>
      <c r="E63" s="70">
        <v>8</v>
      </c>
      <c r="F63" s="70">
        <v>5100800343</v>
      </c>
      <c r="G63" s="69">
        <v>39737</v>
      </c>
      <c r="H63" s="69">
        <v>39756</v>
      </c>
      <c r="I63" s="70" t="s">
        <v>16</v>
      </c>
      <c r="J63" s="71">
        <v>10000</v>
      </c>
      <c r="K63" s="71">
        <v>0</v>
      </c>
      <c r="L63" s="71">
        <v>10000</v>
      </c>
      <c r="M63" s="71">
        <v>0</v>
      </c>
      <c r="N63" s="70"/>
      <c r="O63" s="71"/>
      <c r="P63" s="70" t="s">
        <v>73</v>
      </c>
      <c r="Q63" s="10">
        <f t="shared" si="0"/>
        <v>10000</v>
      </c>
    </row>
    <row r="64" spans="1:17" ht="26.25">
      <c r="A64" s="69">
        <v>35795</v>
      </c>
      <c r="B64" s="69">
        <v>39447</v>
      </c>
      <c r="C64" s="69">
        <v>40543</v>
      </c>
      <c r="D64" s="69">
        <v>40724</v>
      </c>
      <c r="E64" s="70">
        <v>8</v>
      </c>
      <c r="F64" s="70">
        <v>5100800360</v>
      </c>
      <c r="G64" s="69">
        <v>39745</v>
      </c>
      <c r="H64" s="69">
        <v>39759</v>
      </c>
      <c r="I64" s="70" t="s">
        <v>18</v>
      </c>
      <c r="J64" s="71">
        <v>0</v>
      </c>
      <c r="K64" s="71">
        <v>0</v>
      </c>
      <c r="L64" s="71">
        <v>0</v>
      </c>
      <c r="M64" s="71">
        <v>0</v>
      </c>
      <c r="N64" s="69">
        <v>40051</v>
      </c>
      <c r="O64" s="71">
        <v>4500</v>
      </c>
      <c r="P64" s="70" t="s">
        <v>73</v>
      </c>
      <c r="Q64" s="10">
        <f t="shared" si="0"/>
        <v>4500</v>
      </c>
    </row>
    <row r="65" spans="10:17" ht="15">
      <c r="J65" s="10"/>
      <c r="O65" s="10"/>
      <c r="Q65" s="10"/>
    </row>
    <row r="67" spans="10:17" ht="15">
      <c r="J67" s="10">
        <f>SUM(J2:J64)</f>
        <v>3368700</v>
      </c>
      <c r="O67" s="10">
        <f>SUM(O2:O64)</f>
        <v>52281.130000000005</v>
      </c>
      <c r="Q67" s="10">
        <f>SUM(Q2:Q64)</f>
        <v>3420981.1300000004</v>
      </c>
    </row>
  </sheetData>
  <sheetProtection/>
  <autoFilter ref="A1:Q64"/>
  <printOptions/>
  <pageMargins left="0.7" right="0.7" top="0.75" bottom="0.75" header="0.3" footer="0.3"/>
  <pageSetup fitToHeight="28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PageLayoutView="0" workbookViewId="0" topLeftCell="E1">
      <selection activeCell="J1" sqref="J1:J16384"/>
    </sheetView>
  </sheetViews>
  <sheetFormatPr defaultColWidth="9.140625" defaultRowHeight="15"/>
  <cols>
    <col min="1" max="1" width="11.7109375" style="0" hidden="1" customWidth="1"/>
    <col min="2" max="3" width="10.140625" style="0" hidden="1" customWidth="1"/>
    <col min="4" max="4" width="11.7109375" style="0" hidden="1" customWidth="1"/>
    <col min="5" max="5" width="5.7109375" style="0" bestFit="1" customWidth="1"/>
    <col min="6" max="6" width="11.00390625" style="0" bestFit="1" customWidth="1"/>
    <col min="7" max="8" width="10.140625" style="0" bestFit="1" customWidth="1"/>
    <col min="9" max="9" width="8.7109375" style="0" bestFit="1" customWidth="1"/>
    <col min="10" max="10" width="13.28125" style="0" bestFit="1" customWidth="1"/>
    <col min="11" max="11" width="10.28125" style="0" bestFit="1" customWidth="1"/>
    <col min="12" max="12" width="11.28125" style="0" bestFit="1" customWidth="1"/>
    <col min="13" max="13" width="10.28125" style="0" bestFit="1" customWidth="1"/>
    <col min="14" max="14" width="10.140625" style="0" bestFit="1" customWidth="1"/>
    <col min="15" max="15" width="10.8515625" style="0" customWidth="1"/>
    <col min="16" max="16" width="27.140625" style="0" customWidth="1"/>
    <col min="17" max="17" width="13.28125" style="0" hidden="1" customWidth="1"/>
    <col min="18" max="18" width="9.140625" style="78" hidden="1" customWidth="1"/>
  </cols>
  <sheetData>
    <row r="1" spans="1:17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1" t="s">
        <v>13</v>
      </c>
      <c r="O1" s="6" t="s">
        <v>14</v>
      </c>
      <c r="P1" s="1" t="s">
        <v>15</v>
      </c>
      <c r="Q1" s="11" t="s">
        <v>139</v>
      </c>
    </row>
    <row r="2" spans="1:17" ht="26.25">
      <c r="A2" s="5">
        <v>35795</v>
      </c>
      <c r="B2" s="5">
        <v>39447</v>
      </c>
      <c r="C2" s="5">
        <v>40543</v>
      </c>
      <c r="D2" s="5">
        <v>40724</v>
      </c>
      <c r="E2" s="4">
        <v>9</v>
      </c>
      <c r="F2" s="4">
        <v>5100800375</v>
      </c>
      <c r="G2" s="5">
        <v>38007</v>
      </c>
      <c r="H2" s="5">
        <v>39784</v>
      </c>
      <c r="I2" s="4" t="s">
        <v>16</v>
      </c>
      <c r="J2" s="8">
        <v>5000</v>
      </c>
      <c r="K2" s="8">
        <v>0</v>
      </c>
      <c r="L2" s="8">
        <v>5000</v>
      </c>
      <c r="M2" s="8">
        <v>0</v>
      </c>
      <c r="N2" s="4"/>
      <c r="O2" s="8"/>
      <c r="P2" s="4" t="s">
        <v>74</v>
      </c>
      <c r="Q2" s="10">
        <f>J2+O2</f>
        <v>5000</v>
      </c>
    </row>
    <row r="3" spans="1:17" ht="26.25">
      <c r="A3" s="3">
        <v>35795</v>
      </c>
      <c r="B3" s="3">
        <v>39447</v>
      </c>
      <c r="C3" s="3">
        <v>40543</v>
      </c>
      <c r="D3" s="3">
        <v>40724</v>
      </c>
      <c r="E3" s="2">
        <v>9</v>
      </c>
      <c r="F3" s="2">
        <v>5100800376</v>
      </c>
      <c r="G3" s="3">
        <v>39692</v>
      </c>
      <c r="H3" s="3">
        <v>39772</v>
      </c>
      <c r="I3" s="2" t="s">
        <v>18</v>
      </c>
      <c r="J3" s="7">
        <v>0</v>
      </c>
      <c r="K3" s="7">
        <v>0</v>
      </c>
      <c r="L3" s="7">
        <v>0</v>
      </c>
      <c r="M3" s="7">
        <v>0</v>
      </c>
      <c r="N3" s="3">
        <v>39993</v>
      </c>
      <c r="O3" s="7">
        <v>5000</v>
      </c>
      <c r="P3" s="2" t="s">
        <v>73</v>
      </c>
      <c r="Q3" s="10">
        <f aca="true" t="shared" si="0" ref="Q3:Q66">J3+O3</f>
        <v>5000</v>
      </c>
    </row>
    <row r="4" spans="1:17" ht="26.25">
      <c r="A4" s="3">
        <v>35795</v>
      </c>
      <c r="B4" s="3">
        <v>39447</v>
      </c>
      <c r="C4" s="3">
        <v>40543</v>
      </c>
      <c r="D4" s="3">
        <v>40724</v>
      </c>
      <c r="E4" s="2">
        <v>9</v>
      </c>
      <c r="F4" s="2">
        <v>5100900023</v>
      </c>
      <c r="G4" s="3">
        <v>39405</v>
      </c>
      <c r="H4" s="3">
        <v>39794</v>
      </c>
      <c r="I4" s="2" t="s">
        <v>16</v>
      </c>
      <c r="J4" s="7">
        <v>5600</v>
      </c>
      <c r="K4" s="7">
        <v>0</v>
      </c>
      <c r="L4" s="7">
        <v>5000</v>
      </c>
      <c r="M4" s="7">
        <v>600</v>
      </c>
      <c r="N4" s="2"/>
      <c r="O4" s="7"/>
      <c r="P4" s="2" t="s">
        <v>75</v>
      </c>
      <c r="Q4" s="10">
        <f t="shared" si="0"/>
        <v>5600</v>
      </c>
    </row>
    <row r="5" spans="1:17" ht="26.25">
      <c r="A5" s="5">
        <v>35795</v>
      </c>
      <c r="B5" s="5">
        <v>39447</v>
      </c>
      <c r="C5" s="5">
        <v>40543</v>
      </c>
      <c r="D5" s="5">
        <v>40724</v>
      </c>
      <c r="E5" s="4">
        <v>9</v>
      </c>
      <c r="F5" s="4">
        <v>5100900030</v>
      </c>
      <c r="G5" s="5">
        <v>39778</v>
      </c>
      <c r="H5" s="5">
        <v>39778</v>
      </c>
      <c r="I5" s="4" t="s">
        <v>16</v>
      </c>
      <c r="J5" s="8">
        <v>110000</v>
      </c>
      <c r="K5" s="8">
        <v>0</v>
      </c>
      <c r="L5" s="8">
        <v>100000</v>
      </c>
      <c r="M5" s="8">
        <v>10000</v>
      </c>
      <c r="N5" s="4"/>
      <c r="O5" s="8"/>
      <c r="P5" s="4" t="s">
        <v>76</v>
      </c>
      <c r="Q5" s="10">
        <f t="shared" si="0"/>
        <v>110000</v>
      </c>
    </row>
    <row r="6" spans="1:17" ht="26.25">
      <c r="A6" s="3">
        <v>35795</v>
      </c>
      <c r="B6" s="3">
        <v>39447</v>
      </c>
      <c r="C6" s="3">
        <v>40543</v>
      </c>
      <c r="D6" s="3">
        <v>40724</v>
      </c>
      <c r="E6" s="2">
        <v>9</v>
      </c>
      <c r="F6" s="2">
        <v>5100900033</v>
      </c>
      <c r="G6" s="3">
        <v>39780</v>
      </c>
      <c r="H6" s="3">
        <v>39811</v>
      </c>
      <c r="I6" s="2" t="s">
        <v>16</v>
      </c>
      <c r="J6" s="7">
        <v>5000</v>
      </c>
      <c r="K6" s="7">
        <v>0</v>
      </c>
      <c r="L6" s="7">
        <v>5000</v>
      </c>
      <c r="M6" s="7">
        <v>0</v>
      </c>
      <c r="N6" s="2"/>
      <c r="O6" s="7"/>
      <c r="P6" s="2" t="s">
        <v>77</v>
      </c>
      <c r="Q6" s="10">
        <f t="shared" si="0"/>
        <v>5000</v>
      </c>
    </row>
    <row r="7" spans="1:17" ht="26.25">
      <c r="A7" s="5">
        <v>35795</v>
      </c>
      <c r="B7" s="5">
        <v>39447</v>
      </c>
      <c r="C7" s="5">
        <v>40543</v>
      </c>
      <c r="D7" s="5">
        <v>40724</v>
      </c>
      <c r="E7" s="4">
        <v>9</v>
      </c>
      <c r="F7" s="4">
        <v>5100900034</v>
      </c>
      <c r="G7" s="5">
        <v>39623</v>
      </c>
      <c r="H7" s="5">
        <v>39805</v>
      </c>
      <c r="I7" s="4" t="s">
        <v>16</v>
      </c>
      <c r="J7" s="8">
        <v>5600</v>
      </c>
      <c r="K7" s="8">
        <v>0</v>
      </c>
      <c r="L7" s="8">
        <v>5000</v>
      </c>
      <c r="M7" s="8">
        <v>600</v>
      </c>
      <c r="N7" s="4"/>
      <c r="O7" s="8"/>
      <c r="P7" s="4" t="s">
        <v>78</v>
      </c>
      <c r="Q7" s="10">
        <f t="shared" si="0"/>
        <v>5600</v>
      </c>
    </row>
    <row r="8" spans="1:17" ht="26.25">
      <c r="A8" s="3">
        <v>35795</v>
      </c>
      <c r="B8" s="3">
        <v>39447</v>
      </c>
      <c r="C8" s="3">
        <v>40543</v>
      </c>
      <c r="D8" s="3">
        <v>40724</v>
      </c>
      <c r="E8" s="2">
        <v>9</v>
      </c>
      <c r="F8" s="2">
        <v>5100900035</v>
      </c>
      <c r="G8" s="3">
        <v>38278</v>
      </c>
      <c r="H8" s="3">
        <v>39792</v>
      </c>
      <c r="I8" s="2" t="s">
        <v>16</v>
      </c>
      <c r="J8" s="7">
        <v>5600</v>
      </c>
      <c r="K8" s="7">
        <v>0</v>
      </c>
      <c r="L8" s="7">
        <v>5000</v>
      </c>
      <c r="M8" s="7">
        <v>600</v>
      </c>
      <c r="N8" s="2"/>
      <c r="O8" s="7"/>
      <c r="P8" s="2" t="s">
        <v>79</v>
      </c>
      <c r="Q8" s="10">
        <f t="shared" si="0"/>
        <v>5600</v>
      </c>
    </row>
    <row r="9" spans="1:17" ht="26.25">
      <c r="A9" s="5">
        <v>35795</v>
      </c>
      <c r="B9" s="5">
        <v>39447</v>
      </c>
      <c r="C9" s="5">
        <v>40543</v>
      </c>
      <c r="D9" s="5">
        <v>40724</v>
      </c>
      <c r="E9" s="4">
        <v>9</v>
      </c>
      <c r="F9" s="4">
        <v>5100900036</v>
      </c>
      <c r="G9" s="5">
        <v>39493</v>
      </c>
      <c r="H9" s="5">
        <v>39793</v>
      </c>
      <c r="I9" s="4" t="s">
        <v>16</v>
      </c>
      <c r="J9" s="8">
        <v>15000</v>
      </c>
      <c r="K9" s="8">
        <v>0</v>
      </c>
      <c r="L9" s="8">
        <v>15000</v>
      </c>
      <c r="M9" s="8">
        <v>0</v>
      </c>
      <c r="N9" s="4"/>
      <c r="O9" s="8"/>
      <c r="P9" s="4" t="s">
        <v>80</v>
      </c>
      <c r="Q9" s="10">
        <f t="shared" si="0"/>
        <v>15000</v>
      </c>
    </row>
    <row r="10" spans="1:17" ht="26.25">
      <c r="A10" s="5">
        <v>35795</v>
      </c>
      <c r="B10" s="5">
        <v>39447</v>
      </c>
      <c r="C10" s="5">
        <v>40543</v>
      </c>
      <c r="D10" s="5">
        <v>40724</v>
      </c>
      <c r="E10" s="4">
        <v>9</v>
      </c>
      <c r="F10" s="4">
        <v>5100900057</v>
      </c>
      <c r="G10" s="5">
        <v>39764</v>
      </c>
      <c r="H10" s="5">
        <v>39764</v>
      </c>
      <c r="I10" s="4" t="s">
        <v>18</v>
      </c>
      <c r="J10" s="8">
        <v>0</v>
      </c>
      <c r="K10" s="8">
        <v>0</v>
      </c>
      <c r="L10" s="8">
        <v>0</v>
      </c>
      <c r="M10" s="8">
        <v>0</v>
      </c>
      <c r="N10" s="4"/>
      <c r="O10" s="8">
        <v>937.2</v>
      </c>
      <c r="P10" s="4" t="s">
        <v>39</v>
      </c>
      <c r="Q10" s="10">
        <f t="shared" si="0"/>
        <v>937.2</v>
      </c>
    </row>
    <row r="11" spans="1:17" ht="39">
      <c r="A11" s="5">
        <v>35795</v>
      </c>
      <c r="B11" s="5">
        <v>39447</v>
      </c>
      <c r="C11" s="5">
        <v>40543</v>
      </c>
      <c r="D11" s="5">
        <v>40724</v>
      </c>
      <c r="E11" s="4">
        <v>9</v>
      </c>
      <c r="F11" s="4">
        <v>5100900060</v>
      </c>
      <c r="G11" s="5">
        <v>39815</v>
      </c>
      <c r="H11" s="5">
        <v>39815</v>
      </c>
      <c r="I11" s="4" t="s">
        <v>16</v>
      </c>
      <c r="J11" s="8">
        <v>10000</v>
      </c>
      <c r="K11" s="8">
        <v>0</v>
      </c>
      <c r="L11" s="8">
        <v>10000</v>
      </c>
      <c r="M11" s="8">
        <v>0</v>
      </c>
      <c r="N11" s="4"/>
      <c r="O11" s="8"/>
      <c r="P11" s="4" t="s">
        <v>81</v>
      </c>
      <c r="Q11" s="10">
        <f t="shared" si="0"/>
        <v>10000</v>
      </c>
    </row>
    <row r="12" spans="1:17" ht="26.25">
      <c r="A12" s="3">
        <v>35795</v>
      </c>
      <c r="B12" s="3">
        <v>39447</v>
      </c>
      <c r="C12" s="3">
        <v>40543</v>
      </c>
      <c r="D12" s="3">
        <v>40724</v>
      </c>
      <c r="E12" s="2">
        <v>9</v>
      </c>
      <c r="F12" s="2">
        <v>5100900061</v>
      </c>
      <c r="G12" s="3">
        <v>38833</v>
      </c>
      <c r="H12" s="3">
        <v>39841</v>
      </c>
      <c r="I12" s="2" t="s">
        <v>16</v>
      </c>
      <c r="J12" s="7">
        <v>5000</v>
      </c>
      <c r="K12" s="7">
        <v>0</v>
      </c>
      <c r="L12" s="7">
        <v>5000</v>
      </c>
      <c r="M12" s="7">
        <v>0</v>
      </c>
      <c r="N12" s="2"/>
      <c r="O12" s="7"/>
      <c r="P12" s="2" t="s">
        <v>82</v>
      </c>
      <c r="Q12" s="10">
        <f t="shared" si="0"/>
        <v>5000</v>
      </c>
    </row>
    <row r="13" spans="1:18" s="82" customFormat="1" ht="26.25">
      <c r="A13" s="79">
        <v>35795</v>
      </c>
      <c r="B13" s="79">
        <v>39447</v>
      </c>
      <c r="C13" s="79">
        <v>40543</v>
      </c>
      <c r="D13" s="79">
        <v>40724</v>
      </c>
      <c r="E13" s="80">
        <v>9</v>
      </c>
      <c r="F13" s="80">
        <v>5100900137</v>
      </c>
      <c r="G13" s="79">
        <v>38063</v>
      </c>
      <c r="H13" s="79">
        <v>39856</v>
      </c>
      <c r="I13" s="80" t="s">
        <v>16</v>
      </c>
      <c r="J13" s="81">
        <v>320000</v>
      </c>
      <c r="K13" s="81">
        <v>0</v>
      </c>
      <c r="L13" s="81">
        <v>300000</v>
      </c>
      <c r="M13" s="81">
        <v>20000</v>
      </c>
      <c r="N13" s="80"/>
      <c r="O13" s="81"/>
      <c r="P13" s="80" t="s">
        <v>83</v>
      </c>
      <c r="Q13" s="75">
        <f t="shared" si="0"/>
        <v>320000</v>
      </c>
      <c r="R13" s="78" t="s">
        <v>172</v>
      </c>
    </row>
    <row r="14" spans="1:17" ht="26.25">
      <c r="A14" s="3">
        <v>35795</v>
      </c>
      <c r="B14" s="3">
        <v>39447</v>
      </c>
      <c r="C14" s="3">
        <v>40543</v>
      </c>
      <c r="D14" s="3">
        <v>40724</v>
      </c>
      <c r="E14" s="2">
        <v>9</v>
      </c>
      <c r="F14" s="2">
        <v>5100900138</v>
      </c>
      <c r="G14" s="3">
        <v>39842</v>
      </c>
      <c r="H14" s="3">
        <v>39842</v>
      </c>
      <c r="I14" s="2" t="s">
        <v>18</v>
      </c>
      <c r="J14" s="7">
        <v>0</v>
      </c>
      <c r="K14" s="7">
        <v>0</v>
      </c>
      <c r="L14" s="7">
        <v>0</v>
      </c>
      <c r="M14" s="7">
        <v>0</v>
      </c>
      <c r="N14" s="2"/>
      <c r="O14" s="7">
        <v>3200</v>
      </c>
      <c r="P14" s="2" t="s">
        <v>84</v>
      </c>
      <c r="Q14" s="10">
        <f t="shared" si="0"/>
        <v>3200</v>
      </c>
    </row>
    <row r="15" spans="1:18" s="82" customFormat="1" ht="26.25">
      <c r="A15" s="79">
        <v>35795</v>
      </c>
      <c r="B15" s="79">
        <v>39447</v>
      </c>
      <c r="C15" s="79">
        <v>40543</v>
      </c>
      <c r="D15" s="79">
        <v>40724</v>
      </c>
      <c r="E15" s="80">
        <v>9</v>
      </c>
      <c r="F15" s="80">
        <v>5100900139</v>
      </c>
      <c r="G15" s="79">
        <v>39686</v>
      </c>
      <c r="H15" s="79">
        <v>39856</v>
      </c>
      <c r="I15" s="80" t="s">
        <v>174</v>
      </c>
      <c r="J15" s="81">
        <v>0</v>
      </c>
      <c r="K15" s="81">
        <v>0</v>
      </c>
      <c r="L15" s="81">
        <v>0</v>
      </c>
      <c r="M15" s="81">
        <v>15000</v>
      </c>
      <c r="N15" s="80"/>
      <c r="O15" s="81"/>
      <c r="P15" s="80" t="s">
        <v>85</v>
      </c>
      <c r="Q15" s="75">
        <f t="shared" si="0"/>
        <v>0</v>
      </c>
      <c r="R15" s="78" t="s">
        <v>173</v>
      </c>
    </row>
    <row r="16" spans="1:17" ht="26.25">
      <c r="A16" s="3">
        <v>35795</v>
      </c>
      <c r="B16" s="3">
        <v>39447</v>
      </c>
      <c r="C16" s="3">
        <v>40543</v>
      </c>
      <c r="D16" s="3">
        <v>40724</v>
      </c>
      <c r="E16" s="2">
        <v>9</v>
      </c>
      <c r="F16" s="2">
        <v>5100900140</v>
      </c>
      <c r="G16" s="3">
        <v>39798</v>
      </c>
      <c r="H16" s="3">
        <v>39865</v>
      </c>
      <c r="I16" s="2" t="s">
        <v>18</v>
      </c>
      <c r="J16" s="7">
        <v>0</v>
      </c>
      <c r="K16" s="7">
        <v>0</v>
      </c>
      <c r="L16" s="7">
        <v>0</v>
      </c>
      <c r="M16" s="7">
        <v>0</v>
      </c>
      <c r="N16" s="3">
        <v>40051</v>
      </c>
      <c r="O16" s="7">
        <v>6000</v>
      </c>
      <c r="P16" s="2" t="s">
        <v>86</v>
      </c>
      <c r="Q16" s="10">
        <f t="shared" si="0"/>
        <v>6000</v>
      </c>
    </row>
    <row r="17" spans="1:17" ht="51.75">
      <c r="A17" s="5">
        <v>35795</v>
      </c>
      <c r="B17" s="5">
        <v>39447</v>
      </c>
      <c r="C17" s="5">
        <v>40543</v>
      </c>
      <c r="D17" s="5">
        <v>40724</v>
      </c>
      <c r="E17" s="4">
        <v>9</v>
      </c>
      <c r="F17" s="4">
        <v>5100900157</v>
      </c>
      <c r="G17" s="5">
        <v>39827</v>
      </c>
      <c r="H17" s="5">
        <v>39829</v>
      </c>
      <c r="I17" s="4" t="s">
        <v>16</v>
      </c>
      <c r="J17" s="8">
        <v>10000</v>
      </c>
      <c r="K17" s="8">
        <v>0</v>
      </c>
      <c r="L17" s="8">
        <v>10000</v>
      </c>
      <c r="M17" s="8">
        <v>0</v>
      </c>
      <c r="N17" s="4"/>
      <c r="O17" s="8"/>
      <c r="P17" s="4" t="s">
        <v>87</v>
      </c>
      <c r="Q17" s="10">
        <f t="shared" si="0"/>
        <v>10000</v>
      </c>
    </row>
    <row r="18" spans="1:17" ht="26.25">
      <c r="A18" s="3">
        <v>35795</v>
      </c>
      <c r="B18" s="3">
        <v>39447</v>
      </c>
      <c r="C18" s="3">
        <v>40543</v>
      </c>
      <c r="D18" s="3">
        <v>40724</v>
      </c>
      <c r="E18" s="2">
        <v>9</v>
      </c>
      <c r="F18" s="2">
        <v>5100900158</v>
      </c>
      <c r="G18" s="3">
        <v>39539</v>
      </c>
      <c r="H18" s="3">
        <v>39861</v>
      </c>
      <c r="I18" s="2" t="s">
        <v>16</v>
      </c>
      <c r="J18" s="7">
        <v>5600</v>
      </c>
      <c r="K18" s="7">
        <v>0</v>
      </c>
      <c r="L18" s="7">
        <v>5000</v>
      </c>
      <c r="M18" s="7">
        <v>600</v>
      </c>
      <c r="N18" s="2"/>
      <c r="O18" s="7"/>
      <c r="P18" s="2" t="s">
        <v>88</v>
      </c>
      <c r="Q18" s="10">
        <f t="shared" si="0"/>
        <v>5600</v>
      </c>
    </row>
    <row r="19" spans="1:17" ht="281.25">
      <c r="A19" s="5">
        <v>35795</v>
      </c>
      <c r="B19" s="5">
        <v>39447</v>
      </c>
      <c r="C19" s="5">
        <v>40543</v>
      </c>
      <c r="D19" s="5">
        <v>40724</v>
      </c>
      <c r="E19" s="4">
        <v>9</v>
      </c>
      <c r="F19" s="4">
        <v>5100900159</v>
      </c>
      <c r="G19" s="5">
        <v>37987</v>
      </c>
      <c r="H19" s="5">
        <v>39721</v>
      </c>
      <c r="I19" s="4" t="s">
        <v>41</v>
      </c>
      <c r="J19" s="8">
        <v>0</v>
      </c>
      <c r="K19" s="8">
        <v>0</v>
      </c>
      <c r="L19" s="8">
        <v>0</v>
      </c>
      <c r="M19" s="8">
        <v>0</v>
      </c>
      <c r="N19" s="5">
        <v>40135</v>
      </c>
      <c r="O19" s="8"/>
      <c r="P19" s="4" t="s">
        <v>89</v>
      </c>
      <c r="Q19" s="10">
        <f t="shared" si="0"/>
        <v>0</v>
      </c>
    </row>
    <row r="20" spans="1:17" ht="128.25">
      <c r="A20" s="3">
        <v>35795</v>
      </c>
      <c r="B20" s="3">
        <v>39447</v>
      </c>
      <c r="C20" s="3">
        <v>40543</v>
      </c>
      <c r="D20" s="3">
        <v>40724</v>
      </c>
      <c r="E20" s="2">
        <v>9</v>
      </c>
      <c r="F20" s="2">
        <v>5100900160</v>
      </c>
      <c r="G20" s="3">
        <v>37657</v>
      </c>
      <c r="H20" s="3">
        <v>39793</v>
      </c>
      <c r="I20" s="2" t="s">
        <v>41</v>
      </c>
      <c r="J20" s="7">
        <v>0</v>
      </c>
      <c r="K20" s="7">
        <v>0</v>
      </c>
      <c r="L20" s="7">
        <v>0</v>
      </c>
      <c r="M20" s="7">
        <v>0</v>
      </c>
      <c r="N20" s="3">
        <v>40135</v>
      </c>
      <c r="O20" s="7"/>
      <c r="P20" s="2" t="s">
        <v>90</v>
      </c>
      <c r="Q20" s="10">
        <f t="shared" si="0"/>
        <v>0</v>
      </c>
    </row>
    <row r="21" spans="1:17" ht="128.25">
      <c r="A21" s="5">
        <v>35795</v>
      </c>
      <c r="B21" s="5">
        <v>39447</v>
      </c>
      <c r="C21" s="5">
        <v>40543</v>
      </c>
      <c r="D21" s="5">
        <v>40724</v>
      </c>
      <c r="E21" s="4">
        <v>9</v>
      </c>
      <c r="F21" s="4">
        <v>5100900161</v>
      </c>
      <c r="G21" s="5">
        <v>37944</v>
      </c>
      <c r="H21" s="5">
        <v>39521</v>
      </c>
      <c r="I21" s="4" t="s">
        <v>41</v>
      </c>
      <c r="J21" s="8">
        <v>0</v>
      </c>
      <c r="K21" s="8">
        <v>0</v>
      </c>
      <c r="L21" s="8">
        <v>0</v>
      </c>
      <c r="M21" s="8">
        <v>0</v>
      </c>
      <c r="N21" s="5">
        <v>40135</v>
      </c>
      <c r="O21" s="8"/>
      <c r="P21" s="4" t="s">
        <v>91</v>
      </c>
      <c r="Q21" s="10">
        <f t="shared" si="0"/>
        <v>0</v>
      </c>
    </row>
    <row r="22" spans="1:17" ht="26.25">
      <c r="A22" s="3">
        <v>35795</v>
      </c>
      <c r="B22" s="3">
        <v>39447</v>
      </c>
      <c r="C22" s="3">
        <v>40543</v>
      </c>
      <c r="D22" s="3">
        <v>40724</v>
      </c>
      <c r="E22" s="2">
        <v>9</v>
      </c>
      <c r="F22" s="2">
        <v>5100900177</v>
      </c>
      <c r="G22" s="3">
        <v>39696</v>
      </c>
      <c r="H22" s="3">
        <v>39868</v>
      </c>
      <c r="I22" s="2" t="s">
        <v>16</v>
      </c>
      <c r="J22" s="7">
        <v>12000</v>
      </c>
      <c r="K22" s="7">
        <v>0</v>
      </c>
      <c r="L22" s="7">
        <v>10000</v>
      </c>
      <c r="M22" s="7">
        <v>2000</v>
      </c>
      <c r="N22" s="2"/>
      <c r="O22" s="7"/>
      <c r="P22" s="2" t="s">
        <v>92</v>
      </c>
      <c r="Q22" s="10">
        <f t="shared" si="0"/>
        <v>12000</v>
      </c>
    </row>
    <row r="23" spans="1:17" ht="26.25">
      <c r="A23" s="5">
        <v>35795</v>
      </c>
      <c r="B23" s="5">
        <v>39447</v>
      </c>
      <c r="C23" s="5">
        <v>40543</v>
      </c>
      <c r="D23" s="5">
        <v>40724</v>
      </c>
      <c r="E23" s="4">
        <v>9</v>
      </c>
      <c r="F23" s="4">
        <v>5100900353</v>
      </c>
      <c r="G23" s="5">
        <v>39924</v>
      </c>
      <c r="H23" s="5">
        <v>39924</v>
      </c>
      <c r="I23" s="4" t="s">
        <v>41</v>
      </c>
      <c r="J23" s="8">
        <v>0</v>
      </c>
      <c r="K23" s="8">
        <v>0</v>
      </c>
      <c r="L23" s="8">
        <v>0</v>
      </c>
      <c r="M23" s="8">
        <v>0</v>
      </c>
      <c r="N23" s="4"/>
      <c r="O23" s="8"/>
      <c r="P23" s="4"/>
      <c r="Q23" s="10">
        <f t="shared" si="0"/>
        <v>0</v>
      </c>
    </row>
    <row r="24" spans="1:17" ht="77.25">
      <c r="A24" s="5">
        <v>35795</v>
      </c>
      <c r="B24" s="5">
        <v>39447</v>
      </c>
      <c r="C24" s="5">
        <v>40543</v>
      </c>
      <c r="D24" s="5">
        <v>40724</v>
      </c>
      <c r="E24" s="4">
        <v>9</v>
      </c>
      <c r="F24" s="4">
        <v>5100900368</v>
      </c>
      <c r="G24" s="5">
        <v>39505</v>
      </c>
      <c r="H24" s="5">
        <v>39898</v>
      </c>
      <c r="I24" s="4" t="s">
        <v>16</v>
      </c>
      <c r="J24" s="8">
        <v>6000</v>
      </c>
      <c r="K24" s="8">
        <v>0</v>
      </c>
      <c r="L24" s="8">
        <v>5000</v>
      </c>
      <c r="M24" s="8">
        <v>1000</v>
      </c>
      <c r="N24" s="4"/>
      <c r="O24" s="8"/>
      <c r="P24" s="4" t="s">
        <v>93</v>
      </c>
      <c r="Q24" s="10">
        <f t="shared" si="0"/>
        <v>6000</v>
      </c>
    </row>
    <row r="25" spans="1:17" ht="64.5">
      <c r="A25" s="3">
        <v>35795</v>
      </c>
      <c r="B25" s="3">
        <v>39447</v>
      </c>
      <c r="C25" s="3">
        <v>40543</v>
      </c>
      <c r="D25" s="3">
        <v>40724</v>
      </c>
      <c r="E25" s="2">
        <v>9</v>
      </c>
      <c r="F25" s="2">
        <v>5100900369</v>
      </c>
      <c r="G25" s="3">
        <v>39554</v>
      </c>
      <c r="H25" s="3">
        <v>39863</v>
      </c>
      <c r="I25" s="2" t="s">
        <v>16</v>
      </c>
      <c r="J25" s="7">
        <v>0</v>
      </c>
      <c r="K25" s="7">
        <v>0</v>
      </c>
      <c r="L25" s="7">
        <v>0</v>
      </c>
      <c r="M25" s="7">
        <v>0</v>
      </c>
      <c r="N25" s="3">
        <v>40234</v>
      </c>
      <c r="O25" s="7">
        <v>50616</v>
      </c>
      <c r="P25" s="2" t="s">
        <v>94</v>
      </c>
      <c r="Q25" s="10">
        <f t="shared" si="0"/>
        <v>50616</v>
      </c>
    </row>
    <row r="26" spans="1:17" ht="39">
      <c r="A26" s="3">
        <v>35795</v>
      </c>
      <c r="B26" s="3">
        <v>39447</v>
      </c>
      <c r="C26" s="3">
        <v>40543</v>
      </c>
      <c r="D26" s="3">
        <v>40724</v>
      </c>
      <c r="E26" s="2">
        <v>9</v>
      </c>
      <c r="F26" s="2">
        <v>5100900417</v>
      </c>
      <c r="G26" s="3">
        <v>39765</v>
      </c>
      <c r="H26" s="3">
        <v>39924</v>
      </c>
      <c r="I26" s="2" t="s">
        <v>16</v>
      </c>
      <c r="J26" s="7">
        <v>0</v>
      </c>
      <c r="K26" s="7">
        <v>0</v>
      </c>
      <c r="L26" s="7">
        <v>0</v>
      </c>
      <c r="M26" s="7">
        <v>0</v>
      </c>
      <c r="N26" s="3">
        <v>40218</v>
      </c>
      <c r="O26" s="7">
        <v>7733.6</v>
      </c>
      <c r="P26" s="2" t="s">
        <v>95</v>
      </c>
      <c r="Q26" s="10">
        <f t="shared" si="0"/>
        <v>7733.6</v>
      </c>
    </row>
    <row r="27" spans="1:17" ht="51.75">
      <c r="A27" s="3">
        <v>35795</v>
      </c>
      <c r="B27" s="3">
        <v>39447</v>
      </c>
      <c r="C27" s="3">
        <v>40543</v>
      </c>
      <c r="D27" s="3">
        <v>40724</v>
      </c>
      <c r="E27" s="2">
        <v>9</v>
      </c>
      <c r="F27" s="2">
        <v>5100900419</v>
      </c>
      <c r="G27" s="3">
        <v>39889</v>
      </c>
      <c r="H27" s="3">
        <v>39923</v>
      </c>
      <c r="I27" s="2" t="s">
        <v>16</v>
      </c>
      <c r="J27" s="7">
        <v>5600</v>
      </c>
      <c r="K27" s="7">
        <v>0</v>
      </c>
      <c r="L27" s="7">
        <v>5000</v>
      </c>
      <c r="M27" s="7">
        <v>600</v>
      </c>
      <c r="N27" s="2"/>
      <c r="O27" s="7"/>
      <c r="P27" s="2" t="s">
        <v>96</v>
      </c>
      <c r="Q27" s="10">
        <f t="shared" si="0"/>
        <v>5600</v>
      </c>
    </row>
    <row r="28" spans="1:17" ht="51.75">
      <c r="A28" s="5">
        <v>35795</v>
      </c>
      <c r="B28" s="5">
        <v>39447</v>
      </c>
      <c r="C28" s="5">
        <v>40543</v>
      </c>
      <c r="D28" s="5">
        <v>40724</v>
      </c>
      <c r="E28" s="4">
        <v>9</v>
      </c>
      <c r="F28" s="4">
        <v>5100900420</v>
      </c>
      <c r="G28" s="5">
        <v>39248</v>
      </c>
      <c r="H28" s="5">
        <v>39920</v>
      </c>
      <c r="I28" s="4" t="s">
        <v>16</v>
      </c>
      <c r="J28" s="8">
        <v>20000</v>
      </c>
      <c r="K28" s="8">
        <v>0</v>
      </c>
      <c r="L28" s="8">
        <v>15000</v>
      </c>
      <c r="M28" s="8">
        <v>5000</v>
      </c>
      <c r="N28" s="4"/>
      <c r="O28" s="8"/>
      <c r="P28" s="4" t="s">
        <v>97</v>
      </c>
      <c r="Q28" s="10">
        <f t="shared" si="0"/>
        <v>20000</v>
      </c>
    </row>
    <row r="29" spans="1:17" ht="39">
      <c r="A29" s="3">
        <v>35795</v>
      </c>
      <c r="B29" s="3">
        <v>39447</v>
      </c>
      <c r="C29" s="3">
        <v>40543</v>
      </c>
      <c r="D29" s="3">
        <v>40724</v>
      </c>
      <c r="E29" s="2">
        <v>9</v>
      </c>
      <c r="F29" s="2">
        <v>5100900421</v>
      </c>
      <c r="G29" s="3">
        <v>39467</v>
      </c>
      <c r="H29" s="3">
        <v>39889</v>
      </c>
      <c r="I29" s="2" t="s">
        <v>16</v>
      </c>
      <c r="J29" s="7">
        <v>20600</v>
      </c>
      <c r="K29" s="7">
        <v>0</v>
      </c>
      <c r="L29" s="7">
        <v>20000</v>
      </c>
      <c r="M29" s="7">
        <v>600</v>
      </c>
      <c r="N29" s="2"/>
      <c r="O29" s="7"/>
      <c r="P29" s="2" t="s">
        <v>98</v>
      </c>
      <c r="Q29" s="10">
        <f t="shared" si="0"/>
        <v>20600</v>
      </c>
    </row>
    <row r="30" spans="1:17" ht="39">
      <c r="A30" s="3">
        <v>35795</v>
      </c>
      <c r="B30" s="3">
        <v>39447</v>
      </c>
      <c r="C30" s="3">
        <v>40543</v>
      </c>
      <c r="D30" s="3">
        <v>40724</v>
      </c>
      <c r="E30" s="2">
        <v>9</v>
      </c>
      <c r="F30" s="2">
        <v>5100900431</v>
      </c>
      <c r="G30" s="3">
        <v>39902</v>
      </c>
      <c r="H30" s="3">
        <v>39917</v>
      </c>
      <c r="I30" s="2" t="s">
        <v>16</v>
      </c>
      <c r="J30" s="7">
        <v>0</v>
      </c>
      <c r="K30" s="7">
        <v>0</v>
      </c>
      <c r="L30" s="7">
        <v>0</v>
      </c>
      <c r="M30" s="7">
        <v>0</v>
      </c>
      <c r="N30" s="3">
        <v>40150</v>
      </c>
      <c r="O30" s="7">
        <v>1262</v>
      </c>
      <c r="P30" s="2" t="s">
        <v>99</v>
      </c>
      <c r="Q30" s="10">
        <f t="shared" si="0"/>
        <v>1262</v>
      </c>
    </row>
    <row r="31" spans="1:17" ht="51.75">
      <c r="A31" s="5">
        <v>35795</v>
      </c>
      <c r="B31" s="5">
        <v>39447</v>
      </c>
      <c r="C31" s="5">
        <v>40543</v>
      </c>
      <c r="D31" s="5">
        <v>40724</v>
      </c>
      <c r="E31" s="4">
        <v>9</v>
      </c>
      <c r="F31" s="4">
        <v>5100900439</v>
      </c>
      <c r="G31" s="5">
        <v>39870</v>
      </c>
      <c r="H31" s="5">
        <v>39895</v>
      </c>
      <c r="I31" s="4" t="s">
        <v>16</v>
      </c>
      <c r="J31" s="8">
        <v>10000</v>
      </c>
      <c r="K31" s="8">
        <v>0</v>
      </c>
      <c r="L31" s="8">
        <v>10000</v>
      </c>
      <c r="M31" s="8">
        <v>0</v>
      </c>
      <c r="N31" s="4"/>
      <c r="O31" s="8"/>
      <c r="P31" s="4" t="s">
        <v>100</v>
      </c>
      <c r="Q31" s="10">
        <f t="shared" si="0"/>
        <v>10000</v>
      </c>
    </row>
    <row r="32" spans="1:17" ht="26.25">
      <c r="A32" s="3">
        <v>35795</v>
      </c>
      <c r="B32" s="3">
        <v>39447</v>
      </c>
      <c r="C32" s="3">
        <v>40543</v>
      </c>
      <c r="D32" s="3">
        <v>40724</v>
      </c>
      <c r="E32" s="2">
        <v>9</v>
      </c>
      <c r="F32" s="2">
        <v>5100900440</v>
      </c>
      <c r="G32" s="3">
        <v>39866</v>
      </c>
      <c r="H32" s="3">
        <v>39876</v>
      </c>
      <c r="I32" s="2" t="s">
        <v>16</v>
      </c>
      <c r="J32" s="7">
        <v>5000</v>
      </c>
      <c r="K32" s="7">
        <v>0</v>
      </c>
      <c r="L32" s="7">
        <v>5000</v>
      </c>
      <c r="M32" s="7">
        <v>0</v>
      </c>
      <c r="N32" s="2"/>
      <c r="O32" s="7"/>
      <c r="P32" s="2" t="s">
        <v>101</v>
      </c>
      <c r="Q32" s="10">
        <f t="shared" si="0"/>
        <v>5000</v>
      </c>
    </row>
    <row r="33" spans="1:17" ht="64.5">
      <c r="A33" s="5">
        <v>35795</v>
      </c>
      <c r="B33" s="5">
        <v>39447</v>
      </c>
      <c r="C33" s="5">
        <v>40543</v>
      </c>
      <c r="D33" s="5">
        <v>40724</v>
      </c>
      <c r="E33" s="4">
        <v>9</v>
      </c>
      <c r="F33" s="4">
        <v>5100900469</v>
      </c>
      <c r="G33" s="5">
        <v>39757</v>
      </c>
      <c r="H33" s="5">
        <v>39883</v>
      </c>
      <c r="I33" s="4" t="s">
        <v>16</v>
      </c>
      <c r="J33" s="8">
        <v>0</v>
      </c>
      <c r="K33" s="8">
        <v>0</v>
      </c>
      <c r="L33" s="8">
        <v>0</v>
      </c>
      <c r="M33" s="8">
        <v>0</v>
      </c>
      <c r="N33" s="5">
        <v>40199</v>
      </c>
      <c r="O33" s="8">
        <v>6773.81</v>
      </c>
      <c r="P33" s="4" t="s">
        <v>102</v>
      </c>
      <c r="Q33" s="10">
        <f t="shared" si="0"/>
        <v>6773.81</v>
      </c>
    </row>
    <row r="34" spans="1:17" ht="64.5">
      <c r="A34" s="3">
        <v>35795</v>
      </c>
      <c r="B34" s="3">
        <v>39447</v>
      </c>
      <c r="C34" s="3">
        <v>40543</v>
      </c>
      <c r="D34" s="3">
        <v>40724</v>
      </c>
      <c r="E34" s="2">
        <v>9</v>
      </c>
      <c r="F34" s="2">
        <v>5100900469</v>
      </c>
      <c r="G34" s="3">
        <v>39757</v>
      </c>
      <c r="H34" s="3">
        <v>39883</v>
      </c>
      <c r="I34" s="2" t="s">
        <v>16</v>
      </c>
      <c r="J34" s="7">
        <v>1600</v>
      </c>
      <c r="K34" s="7">
        <v>1000</v>
      </c>
      <c r="L34" s="7">
        <v>0</v>
      </c>
      <c r="M34" s="7">
        <v>600</v>
      </c>
      <c r="N34" s="2"/>
      <c r="O34" s="7"/>
      <c r="P34" s="2" t="s">
        <v>102</v>
      </c>
      <c r="Q34" s="10">
        <f t="shared" si="0"/>
        <v>1600</v>
      </c>
    </row>
    <row r="35" spans="1:17" ht="26.25">
      <c r="A35" s="5">
        <v>35795</v>
      </c>
      <c r="B35" s="5">
        <v>39447</v>
      </c>
      <c r="C35" s="5">
        <v>40543</v>
      </c>
      <c r="D35" s="5">
        <v>40724</v>
      </c>
      <c r="E35" s="4">
        <v>9</v>
      </c>
      <c r="F35" s="4">
        <v>5100900470</v>
      </c>
      <c r="G35" s="5">
        <v>39326</v>
      </c>
      <c r="H35" s="5">
        <v>39925</v>
      </c>
      <c r="I35" s="4" t="s">
        <v>16</v>
      </c>
      <c r="J35" s="8">
        <v>0</v>
      </c>
      <c r="K35" s="8">
        <v>0</v>
      </c>
      <c r="L35" s="8">
        <v>0</v>
      </c>
      <c r="M35" s="8">
        <v>0</v>
      </c>
      <c r="N35" s="4"/>
      <c r="O35" s="8"/>
      <c r="P35" s="4" t="s">
        <v>103</v>
      </c>
      <c r="Q35" s="10">
        <f t="shared" si="0"/>
        <v>0</v>
      </c>
    </row>
    <row r="36" spans="1:17" ht="26.25">
      <c r="A36" s="3">
        <v>35795</v>
      </c>
      <c r="B36" s="3">
        <v>39447</v>
      </c>
      <c r="C36" s="3">
        <v>40543</v>
      </c>
      <c r="D36" s="3">
        <v>40724</v>
      </c>
      <c r="E36" s="2">
        <v>9</v>
      </c>
      <c r="F36" s="2">
        <v>5100900470</v>
      </c>
      <c r="G36" s="3">
        <v>39326</v>
      </c>
      <c r="H36" s="3">
        <v>39925</v>
      </c>
      <c r="I36" s="2" t="s">
        <v>16</v>
      </c>
      <c r="J36" s="7">
        <v>0</v>
      </c>
      <c r="K36" s="7">
        <v>0</v>
      </c>
      <c r="L36" s="7">
        <v>0</v>
      </c>
      <c r="M36" s="7">
        <v>0</v>
      </c>
      <c r="N36" s="2"/>
      <c r="O36" s="7"/>
      <c r="P36" s="2" t="s">
        <v>103</v>
      </c>
      <c r="Q36" s="10">
        <f t="shared" si="0"/>
        <v>0</v>
      </c>
    </row>
    <row r="37" spans="1:17" ht="26.25">
      <c r="A37" s="5">
        <v>35795</v>
      </c>
      <c r="B37" s="5">
        <v>39447</v>
      </c>
      <c r="C37" s="5">
        <v>40543</v>
      </c>
      <c r="D37" s="5">
        <v>40724</v>
      </c>
      <c r="E37" s="4">
        <v>9</v>
      </c>
      <c r="F37" s="4">
        <v>5100900470</v>
      </c>
      <c r="G37" s="5">
        <v>39326</v>
      </c>
      <c r="H37" s="5">
        <v>39925</v>
      </c>
      <c r="I37" s="4" t="s">
        <v>16</v>
      </c>
      <c r="J37" s="8">
        <v>22000</v>
      </c>
      <c r="K37" s="8">
        <v>0</v>
      </c>
      <c r="L37" s="8">
        <v>20000</v>
      </c>
      <c r="M37" s="8">
        <v>2000</v>
      </c>
      <c r="N37" s="4"/>
      <c r="O37" s="8"/>
      <c r="P37" s="4" t="s">
        <v>103</v>
      </c>
      <c r="Q37" s="10">
        <f t="shared" si="0"/>
        <v>22000</v>
      </c>
    </row>
    <row r="38" spans="1:17" ht="51.75">
      <c r="A38" s="3">
        <v>35795</v>
      </c>
      <c r="B38" s="3">
        <v>39447</v>
      </c>
      <c r="C38" s="3">
        <v>40543</v>
      </c>
      <c r="D38" s="3">
        <v>40724</v>
      </c>
      <c r="E38" s="2">
        <v>9</v>
      </c>
      <c r="F38" s="2">
        <v>5100900471</v>
      </c>
      <c r="G38" s="3">
        <v>38718</v>
      </c>
      <c r="H38" s="3">
        <v>39911</v>
      </c>
      <c r="I38" s="2" t="s">
        <v>16</v>
      </c>
      <c r="J38" s="7">
        <v>12000</v>
      </c>
      <c r="K38" s="7">
        <v>0</v>
      </c>
      <c r="L38" s="7">
        <v>10000</v>
      </c>
      <c r="M38" s="7">
        <v>2000</v>
      </c>
      <c r="N38" s="2"/>
      <c r="O38" s="7"/>
      <c r="P38" s="2" t="s">
        <v>104</v>
      </c>
      <c r="Q38" s="10">
        <f t="shared" si="0"/>
        <v>12000</v>
      </c>
    </row>
    <row r="39" spans="1:17" ht="26.25">
      <c r="A39" s="5">
        <v>35795</v>
      </c>
      <c r="B39" s="5">
        <v>39447</v>
      </c>
      <c r="C39" s="5">
        <v>40543</v>
      </c>
      <c r="D39" s="5">
        <v>40724</v>
      </c>
      <c r="E39" s="4">
        <v>9</v>
      </c>
      <c r="F39" s="4">
        <v>5100900472</v>
      </c>
      <c r="G39" s="5">
        <v>39820</v>
      </c>
      <c r="H39" s="5">
        <v>39944</v>
      </c>
      <c r="I39" s="4" t="s">
        <v>16</v>
      </c>
      <c r="J39" s="8">
        <v>11000</v>
      </c>
      <c r="K39" s="8">
        <v>0</v>
      </c>
      <c r="L39" s="8">
        <v>10000</v>
      </c>
      <c r="M39" s="8">
        <v>1000</v>
      </c>
      <c r="N39" s="4"/>
      <c r="O39" s="8"/>
      <c r="P39" s="4" t="s">
        <v>105</v>
      </c>
      <c r="Q39" s="10">
        <f t="shared" si="0"/>
        <v>11000</v>
      </c>
    </row>
    <row r="40" spans="1:17" ht="26.25">
      <c r="A40" s="3">
        <v>35795</v>
      </c>
      <c r="B40" s="3">
        <v>39447</v>
      </c>
      <c r="C40" s="3">
        <v>40543</v>
      </c>
      <c r="D40" s="3">
        <v>40724</v>
      </c>
      <c r="E40" s="2">
        <v>9</v>
      </c>
      <c r="F40" s="2">
        <v>5100900479</v>
      </c>
      <c r="G40" s="3">
        <v>39940</v>
      </c>
      <c r="H40" s="3">
        <v>39940</v>
      </c>
      <c r="I40" s="2" t="s">
        <v>16</v>
      </c>
      <c r="J40" s="7">
        <v>20000</v>
      </c>
      <c r="K40" s="7">
        <v>0</v>
      </c>
      <c r="L40" s="7">
        <v>20000</v>
      </c>
      <c r="M40" s="7">
        <v>0</v>
      </c>
      <c r="N40" s="2"/>
      <c r="O40" s="7"/>
      <c r="P40" s="2" t="s">
        <v>106</v>
      </c>
      <c r="Q40" s="10">
        <f t="shared" si="0"/>
        <v>20000</v>
      </c>
    </row>
    <row r="41" spans="1:17" ht="64.5">
      <c r="A41" s="3">
        <v>35795</v>
      </c>
      <c r="B41" s="3">
        <v>39447</v>
      </c>
      <c r="C41" s="3">
        <v>40543</v>
      </c>
      <c r="D41" s="3">
        <v>40724</v>
      </c>
      <c r="E41" s="2">
        <v>9</v>
      </c>
      <c r="F41" s="2">
        <v>5100900498</v>
      </c>
      <c r="G41" s="3">
        <v>39870</v>
      </c>
      <c r="H41" s="3">
        <v>39946</v>
      </c>
      <c r="I41" s="2" t="s">
        <v>16</v>
      </c>
      <c r="J41" s="7">
        <v>0</v>
      </c>
      <c r="K41" s="7">
        <v>0</v>
      </c>
      <c r="L41" s="7">
        <v>0</v>
      </c>
      <c r="M41" s="7">
        <v>0</v>
      </c>
      <c r="N41" s="3">
        <v>40234</v>
      </c>
      <c r="O41" s="7">
        <v>800</v>
      </c>
      <c r="P41" s="2" t="s">
        <v>107</v>
      </c>
      <c r="Q41" s="10">
        <f t="shared" si="0"/>
        <v>800</v>
      </c>
    </row>
    <row r="42" spans="1:17" ht="26.25">
      <c r="A42" s="3">
        <v>35795</v>
      </c>
      <c r="B42" s="3">
        <v>39447</v>
      </c>
      <c r="C42" s="3">
        <v>40543</v>
      </c>
      <c r="D42" s="3">
        <v>40724</v>
      </c>
      <c r="E42" s="2">
        <v>9</v>
      </c>
      <c r="F42" s="2">
        <v>5100900629</v>
      </c>
      <c r="G42" s="3">
        <v>39940</v>
      </c>
      <c r="H42" s="3">
        <v>39953</v>
      </c>
      <c r="I42" s="2" t="s">
        <v>16</v>
      </c>
      <c r="J42" s="7">
        <v>0</v>
      </c>
      <c r="K42" s="7">
        <v>0</v>
      </c>
      <c r="L42" s="7">
        <v>0</v>
      </c>
      <c r="M42" s="7">
        <v>0</v>
      </c>
      <c r="N42" s="3">
        <v>40186</v>
      </c>
      <c r="O42" s="7">
        <v>27230.77</v>
      </c>
      <c r="P42" s="2" t="s">
        <v>108</v>
      </c>
      <c r="Q42" s="10">
        <f t="shared" si="0"/>
        <v>27230.77</v>
      </c>
    </row>
    <row r="43" spans="1:17" ht="26.25">
      <c r="A43" s="5">
        <v>35795</v>
      </c>
      <c r="B43" s="5">
        <v>39447</v>
      </c>
      <c r="C43" s="5">
        <v>40543</v>
      </c>
      <c r="D43" s="5">
        <v>40724</v>
      </c>
      <c r="E43" s="4">
        <v>9</v>
      </c>
      <c r="F43" s="4">
        <v>5100900630</v>
      </c>
      <c r="G43" s="5">
        <v>39866</v>
      </c>
      <c r="H43" s="5">
        <v>39922</v>
      </c>
      <c r="I43" s="4" t="s">
        <v>18</v>
      </c>
      <c r="J43" s="8">
        <v>0</v>
      </c>
      <c r="K43" s="8">
        <v>0</v>
      </c>
      <c r="L43" s="8">
        <v>0</v>
      </c>
      <c r="M43" s="8">
        <v>0</v>
      </c>
      <c r="N43" s="5">
        <v>40102</v>
      </c>
      <c r="O43" s="8">
        <v>500</v>
      </c>
      <c r="P43" s="4" t="s">
        <v>39</v>
      </c>
      <c r="Q43" s="10">
        <f t="shared" si="0"/>
        <v>500</v>
      </c>
    </row>
    <row r="44" spans="1:17" ht="64.5">
      <c r="A44" s="3">
        <v>35795</v>
      </c>
      <c r="B44" s="3">
        <v>39447</v>
      </c>
      <c r="C44" s="3">
        <v>40543</v>
      </c>
      <c r="D44" s="3">
        <v>40724</v>
      </c>
      <c r="E44" s="2">
        <v>9</v>
      </c>
      <c r="F44" s="2">
        <v>5100900631</v>
      </c>
      <c r="G44" s="3">
        <v>39869</v>
      </c>
      <c r="H44" s="3">
        <v>39953</v>
      </c>
      <c r="I44" s="2" t="s">
        <v>16</v>
      </c>
      <c r="J44" s="7">
        <v>10000</v>
      </c>
      <c r="K44" s="7">
        <v>0</v>
      </c>
      <c r="L44" s="7">
        <v>9000</v>
      </c>
      <c r="M44" s="7">
        <v>1000</v>
      </c>
      <c r="N44" s="2"/>
      <c r="O44" s="7"/>
      <c r="P44" s="2" t="s">
        <v>109</v>
      </c>
      <c r="Q44" s="10">
        <f t="shared" si="0"/>
        <v>10000</v>
      </c>
    </row>
    <row r="45" spans="1:17" ht="26.25">
      <c r="A45" s="5">
        <v>35795</v>
      </c>
      <c r="B45" s="5">
        <v>39447</v>
      </c>
      <c r="C45" s="5">
        <v>40543</v>
      </c>
      <c r="D45" s="5">
        <v>40724</v>
      </c>
      <c r="E45" s="4">
        <v>9</v>
      </c>
      <c r="F45" s="4">
        <v>5100900632</v>
      </c>
      <c r="G45" s="5">
        <v>39931</v>
      </c>
      <c r="H45" s="5">
        <v>39941</v>
      </c>
      <c r="I45" s="4" t="s">
        <v>16</v>
      </c>
      <c r="J45" s="8">
        <v>1600</v>
      </c>
      <c r="K45" s="8">
        <v>1000</v>
      </c>
      <c r="L45" s="8">
        <v>0</v>
      </c>
      <c r="M45" s="8">
        <v>600</v>
      </c>
      <c r="N45" s="4"/>
      <c r="O45" s="8"/>
      <c r="P45" s="4" t="s">
        <v>110</v>
      </c>
      <c r="Q45" s="10">
        <f t="shared" si="0"/>
        <v>1600</v>
      </c>
    </row>
    <row r="46" spans="1:17" ht="26.25">
      <c r="A46" s="3">
        <v>35795</v>
      </c>
      <c r="B46" s="3">
        <v>39447</v>
      </c>
      <c r="C46" s="3">
        <v>40543</v>
      </c>
      <c r="D46" s="3">
        <v>40724</v>
      </c>
      <c r="E46" s="2">
        <v>9</v>
      </c>
      <c r="F46" s="2">
        <v>5100900633</v>
      </c>
      <c r="G46" s="3">
        <v>39955</v>
      </c>
      <c r="H46" s="3">
        <v>39955</v>
      </c>
      <c r="I46" s="2" t="s">
        <v>16</v>
      </c>
      <c r="J46" s="7">
        <v>5000</v>
      </c>
      <c r="K46" s="7">
        <v>0</v>
      </c>
      <c r="L46" s="7">
        <v>5000</v>
      </c>
      <c r="M46" s="7">
        <v>0</v>
      </c>
      <c r="N46" s="2"/>
      <c r="O46" s="7"/>
      <c r="P46" s="2" t="s">
        <v>111</v>
      </c>
      <c r="Q46" s="10">
        <f t="shared" si="0"/>
        <v>5000</v>
      </c>
    </row>
    <row r="47" spans="1:17" ht="64.5">
      <c r="A47" s="5">
        <v>35795</v>
      </c>
      <c r="B47" s="5">
        <v>39447</v>
      </c>
      <c r="C47" s="5">
        <v>40543</v>
      </c>
      <c r="D47" s="5">
        <v>40724</v>
      </c>
      <c r="E47" s="4">
        <v>9</v>
      </c>
      <c r="F47" s="4">
        <v>5100900634</v>
      </c>
      <c r="G47" s="5">
        <v>39955</v>
      </c>
      <c r="H47" s="5">
        <v>39968</v>
      </c>
      <c r="I47" s="4" t="s">
        <v>16</v>
      </c>
      <c r="J47" s="8">
        <v>10000</v>
      </c>
      <c r="K47" s="8">
        <v>0</v>
      </c>
      <c r="L47" s="8">
        <v>8000</v>
      </c>
      <c r="M47" s="8">
        <v>2000</v>
      </c>
      <c r="N47" s="4"/>
      <c r="O47" s="8"/>
      <c r="P47" s="4" t="s">
        <v>112</v>
      </c>
      <c r="Q47" s="10">
        <f t="shared" si="0"/>
        <v>10000</v>
      </c>
    </row>
    <row r="48" spans="1:17" ht="39">
      <c r="A48" s="3">
        <v>35795</v>
      </c>
      <c r="B48" s="3">
        <v>39447</v>
      </c>
      <c r="C48" s="3">
        <v>40543</v>
      </c>
      <c r="D48" s="3">
        <v>40724</v>
      </c>
      <c r="E48" s="2">
        <v>9</v>
      </c>
      <c r="F48" s="2">
        <v>5100900635</v>
      </c>
      <c r="G48" s="3">
        <v>38307</v>
      </c>
      <c r="H48" s="3">
        <v>39954</v>
      </c>
      <c r="I48" s="2" t="s">
        <v>16</v>
      </c>
      <c r="J48" s="7">
        <v>98000</v>
      </c>
      <c r="K48" s="7">
        <v>0</v>
      </c>
      <c r="L48" s="7">
        <v>90000</v>
      </c>
      <c r="M48" s="7">
        <v>8000</v>
      </c>
      <c r="N48" s="2"/>
      <c r="O48" s="7"/>
      <c r="P48" s="2" t="s">
        <v>113</v>
      </c>
      <c r="Q48" s="10">
        <f t="shared" si="0"/>
        <v>98000</v>
      </c>
    </row>
    <row r="49" spans="1:17" ht="26.25">
      <c r="A49" s="5">
        <v>35795</v>
      </c>
      <c r="B49" s="5">
        <v>39447</v>
      </c>
      <c r="C49" s="5">
        <v>40543</v>
      </c>
      <c r="D49" s="5">
        <v>40724</v>
      </c>
      <c r="E49" s="4">
        <v>9</v>
      </c>
      <c r="F49" s="4">
        <v>5100900636</v>
      </c>
      <c r="G49" s="5">
        <v>39946</v>
      </c>
      <c r="H49" s="5">
        <v>39947</v>
      </c>
      <c r="I49" s="4" t="s">
        <v>18</v>
      </c>
      <c r="J49" s="8">
        <v>0</v>
      </c>
      <c r="K49" s="8">
        <v>0</v>
      </c>
      <c r="L49" s="8">
        <v>0</v>
      </c>
      <c r="M49" s="8">
        <v>0</v>
      </c>
      <c r="N49" s="5">
        <v>40028</v>
      </c>
      <c r="O49" s="8">
        <v>0</v>
      </c>
      <c r="P49" s="4" t="s">
        <v>114</v>
      </c>
      <c r="Q49" s="10">
        <f t="shared" si="0"/>
        <v>0</v>
      </c>
    </row>
    <row r="50" spans="1:17" ht="39">
      <c r="A50" s="3">
        <v>35795</v>
      </c>
      <c r="B50" s="3">
        <v>39447</v>
      </c>
      <c r="C50" s="3">
        <v>40543</v>
      </c>
      <c r="D50" s="3">
        <v>40724</v>
      </c>
      <c r="E50" s="2">
        <v>9</v>
      </c>
      <c r="F50" s="2">
        <v>5100900637</v>
      </c>
      <c r="G50" s="3">
        <v>39604</v>
      </c>
      <c r="H50" s="3">
        <v>39961</v>
      </c>
      <c r="I50" s="2" t="s">
        <v>16</v>
      </c>
      <c r="J50" s="7">
        <v>100000</v>
      </c>
      <c r="K50" s="7">
        <v>0</v>
      </c>
      <c r="L50" s="7">
        <v>90000</v>
      </c>
      <c r="M50" s="7">
        <v>10000</v>
      </c>
      <c r="N50" s="2"/>
      <c r="O50" s="7"/>
      <c r="P50" s="2" t="s">
        <v>115</v>
      </c>
      <c r="Q50" s="10">
        <f t="shared" si="0"/>
        <v>100000</v>
      </c>
    </row>
    <row r="51" spans="1:17" ht="26.25">
      <c r="A51" s="5">
        <v>35795</v>
      </c>
      <c r="B51" s="5">
        <v>39447</v>
      </c>
      <c r="C51" s="5">
        <v>40543</v>
      </c>
      <c r="D51" s="5">
        <v>40724</v>
      </c>
      <c r="E51" s="4">
        <v>9</v>
      </c>
      <c r="F51" s="4">
        <v>5100900638</v>
      </c>
      <c r="G51" s="5">
        <v>39930</v>
      </c>
      <c r="H51" s="5">
        <v>39945</v>
      </c>
      <c r="I51" s="4" t="s">
        <v>16</v>
      </c>
      <c r="J51" s="8">
        <v>0</v>
      </c>
      <c r="K51" s="8">
        <v>0</v>
      </c>
      <c r="L51" s="8">
        <v>0</v>
      </c>
      <c r="M51" s="8">
        <v>0</v>
      </c>
      <c r="N51" s="5">
        <v>40234</v>
      </c>
      <c r="O51" s="8">
        <v>12600</v>
      </c>
      <c r="P51" s="4" t="s">
        <v>116</v>
      </c>
      <c r="Q51" s="10">
        <f t="shared" si="0"/>
        <v>12600</v>
      </c>
    </row>
    <row r="52" spans="1:17" ht="26.25">
      <c r="A52" s="3">
        <v>35795</v>
      </c>
      <c r="B52" s="3">
        <v>39447</v>
      </c>
      <c r="C52" s="3">
        <v>40543</v>
      </c>
      <c r="D52" s="3">
        <v>40724</v>
      </c>
      <c r="E52" s="2">
        <v>9</v>
      </c>
      <c r="F52" s="2">
        <v>5100900639</v>
      </c>
      <c r="G52" s="3">
        <v>39970</v>
      </c>
      <c r="H52" s="3">
        <v>39972</v>
      </c>
      <c r="I52" s="2" t="s">
        <v>16</v>
      </c>
      <c r="J52" s="7">
        <v>50000</v>
      </c>
      <c r="K52" s="7">
        <v>0</v>
      </c>
      <c r="L52" s="7">
        <v>50000</v>
      </c>
      <c r="M52" s="7">
        <v>0</v>
      </c>
      <c r="N52" s="2"/>
      <c r="O52" s="7"/>
      <c r="P52" s="2" t="s">
        <v>117</v>
      </c>
      <c r="Q52" s="10">
        <f t="shared" si="0"/>
        <v>50000</v>
      </c>
    </row>
    <row r="53" spans="1:17" ht="39">
      <c r="A53" s="3">
        <v>35795</v>
      </c>
      <c r="B53" s="3">
        <v>39447</v>
      </c>
      <c r="C53" s="3">
        <v>40543</v>
      </c>
      <c r="D53" s="3">
        <v>40724</v>
      </c>
      <c r="E53" s="2">
        <v>9</v>
      </c>
      <c r="F53" s="2">
        <v>5100900656</v>
      </c>
      <c r="G53" s="3">
        <v>39946</v>
      </c>
      <c r="H53" s="3">
        <v>39976</v>
      </c>
      <c r="I53" s="2" t="s">
        <v>16</v>
      </c>
      <c r="J53" s="7">
        <v>10000</v>
      </c>
      <c r="K53" s="7">
        <v>0</v>
      </c>
      <c r="L53" s="7">
        <v>8000</v>
      </c>
      <c r="M53" s="7">
        <v>2000</v>
      </c>
      <c r="N53" s="2"/>
      <c r="O53" s="7"/>
      <c r="P53" s="2" t="s">
        <v>118</v>
      </c>
      <c r="Q53" s="10">
        <f t="shared" si="0"/>
        <v>10000</v>
      </c>
    </row>
    <row r="54" spans="1:17" ht="26.25">
      <c r="A54" s="5">
        <v>35795</v>
      </c>
      <c r="B54" s="5">
        <v>39447</v>
      </c>
      <c r="C54" s="5">
        <v>40543</v>
      </c>
      <c r="D54" s="5">
        <v>40724</v>
      </c>
      <c r="E54" s="4">
        <v>9</v>
      </c>
      <c r="F54" s="4">
        <v>5100900662</v>
      </c>
      <c r="G54" s="5">
        <v>39968</v>
      </c>
      <c r="H54" s="5">
        <v>39968</v>
      </c>
      <c r="I54" s="4" t="s">
        <v>16</v>
      </c>
      <c r="J54" s="8">
        <v>1000</v>
      </c>
      <c r="K54" s="8">
        <v>1000</v>
      </c>
      <c r="L54" s="8">
        <v>0</v>
      </c>
      <c r="M54" s="8">
        <v>0</v>
      </c>
      <c r="N54" s="4"/>
      <c r="O54" s="8"/>
      <c r="P54" s="4" t="s">
        <v>119</v>
      </c>
      <c r="Q54" s="10">
        <f t="shared" si="0"/>
        <v>1000</v>
      </c>
    </row>
    <row r="55" spans="1:17" ht="26.25">
      <c r="A55" s="5">
        <v>35795</v>
      </c>
      <c r="B55" s="5">
        <v>39447</v>
      </c>
      <c r="C55" s="5">
        <v>40543</v>
      </c>
      <c r="D55" s="5">
        <v>40724</v>
      </c>
      <c r="E55" s="4">
        <v>9</v>
      </c>
      <c r="F55" s="4">
        <v>5100900707</v>
      </c>
      <c r="G55" s="5">
        <v>39925</v>
      </c>
      <c r="H55" s="5">
        <v>39975</v>
      </c>
      <c r="I55" s="4" t="s">
        <v>16</v>
      </c>
      <c r="J55" s="8">
        <v>10000</v>
      </c>
      <c r="K55" s="8">
        <v>0</v>
      </c>
      <c r="L55" s="8">
        <v>8000</v>
      </c>
      <c r="M55" s="8">
        <v>2000</v>
      </c>
      <c r="N55" s="4"/>
      <c r="O55" s="8"/>
      <c r="P55" s="4" t="s">
        <v>120</v>
      </c>
      <c r="Q55" s="10">
        <f t="shared" si="0"/>
        <v>10000</v>
      </c>
    </row>
    <row r="56" spans="1:17" ht="26.25">
      <c r="A56" s="3">
        <v>35795</v>
      </c>
      <c r="B56" s="3">
        <v>39447</v>
      </c>
      <c r="C56" s="3">
        <v>40543</v>
      </c>
      <c r="D56" s="3">
        <v>40724</v>
      </c>
      <c r="E56" s="2">
        <v>9</v>
      </c>
      <c r="F56" s="2">
        <v>5100900733</v>
      </c>
      <c r="G56" s="3">
        <v>39508</v>
      </c>
      <c r="H56" s="3">
        <v>39968</v>
      </c>
      <c r="I56" s="2" t="s">
        <v>16</v>
      </c>
      <c r="J56" s="7">
        <v>10000</v>
      </c>
      <c r="K56" s="7">
        <v>0</v>
      </c>
      <c r="L56" s="7">
        <v>9000</v>
      </c>
      <c r="M56" s="7">
        <v>1000</v>
      </c>
      <c r="N56" s="2"/>
      <c r="O56" s="7"/>
      <c r="P56" s="2" t="s">
        <v>121</v>
      </c>
      <c r="Q56" s="10">
        <f t="shared" si="0"/>
        <v>10000</v>
      </c>
    </row>
    <row r="57" spans="1:17" ht="26.25">
      <c r="A57" s="5">
        <v>35795</v>
      </c>
      <c r="B57" s="5">
        <v>39447</v>
      </c>
      <c r="C57" s="5">
        <v>40543</v>
      </c>
      <c r="D57" s="5">
        <v>40724</v>
      </c>
      <c r="E57" s="4">
        <v>9</v>
      </c>
      <c r="F57" s="4">
        <v>5100900734</v>
      </c>
      <c r="G57" s="5">
        <v>38169</v>
      </c>
      <c r="H57" s="5">
        <v>39987</v>
      </c>
      <c r="I57" s="4" t="s">
        <v>16</v>
      </c>
      <c r="J57" s="8">
        <v>20000</v>
      </c>
      <c r="K57" s="8">
        <v>0</v>
      </c>
      <c r="L57" s="8">
        <v>18000</v>
      </c>
      <c r="M57" s="8">
        <v>2000</v>
      </c>
      <c r="N57" s="4"/>
      <c r="O57" s="8"/>
      <c r="P57" s="4" t="s">
        <v>122</v>
      </c>
      <c r="Q57" s="10">
        <f t="shared" si="0"/>
        <v>20000</v>
      </c>
    </row>
    <row r="58" spans="1:17" ht="26.25">
      <c r="A58" s="3">
        <v>35795</v>
      </c>
      <c r="B58" s="3">
        <v>39447</v>
      </c>
      <c r="C58" s="3">
        <v>40543</v>
      </c>
      <c r="D58" s="3">
        <v>40724</v>
      </c>
      <c r="E58" s="2">
        <v>9</v>
      </c>
      <c r="F58" s="2">
        <v>5100900735</v>
      </c>
      <c r="G58" s="3">
        <v>39875</v>
      </c>
      <c r="H58" s="3">
        <v>39986</v>
      </c>
      <c r="I58" s="2" t="s">
        <v>16</v>
      </c>
      <c r="J58" s="7">
        <v>10000</v>
      </c>
      <c r="K58" s="7">
        <v>0</v>
      </c>
      <c r="L58" s="7">
        <v>9000</v>
      </c>
      <c r="M58" s="7">
        <v>1000</v>
      </c>
      <c r="N58" s="2"/>
      <c r="O58" s="7"/>
      <c r="P58" s="2" t="s">
        <v>123</v>
      </c>
      <c r="Q58" s="10">
        <f t="shared" si="0"/>
        <v>10000</v>
      </c>
    </row>
    <row r="59" spans="1:17" ht="26.25">
      <c r="A59" s="5">
        <v>35795</v>
      </c>
      <c r="B59" s="5">
        <v>39447</v>
      </c>
      <c r="C59" s="5">
        <v>40543</v>
      </c>
      <c r="D59" s="5">
        <v>40724</v>
      </c>
      <c r="E59" s="4">
        <v>9</v>
      </c>
      <c r="F59" s="4">
        <v>5100900736</v>
      </c>
      <c r="G59" s="5">
        <v>39981</v>
      </c>
      <c r="H59" s="5">
        <v>39981</v>
      </c>
      <c r="I59" s="4" t="s">
        <v>16</v>
      </c>
      <c r="J59" s="8">
        <v>0</v>
      </c>
      <c r="K59" s="8">
        <v>0</v>
      </c>
      <c r="L59" s="8">
        <v>0</v>
      </c>
      <c r="M59" s="8">
        <v>0</v>
      </c>
      <c r="N59" s="5">
        <v>40157</v>
      </c>
      <c r="O59" s="8">
        <v>14585</v>
      </c>
      <c r="P59" s="4" t="s">
        <v>39</v>
      </c>
      <c r="Q59" s="10">
        <f t="shared" si="0"/>
        <v>14585</v>
      </c>
    </row>
    <row r="60" spans="1:17" ht="26.25">
      <c r="A60" s="5">
        <v>35795</v>
      </c>
      <c r="B60" s="5">
        <v>39447</v>
      </c>
      <c r="C60" s="5">
        <v>40543</v>
      </c>
      <c r="D60" s="5">
        <v>40724</v>
      </c>
      <c r="E60" s="4">
        <v>9</v>
      </c>
      <c r="F60" s="4">
        <v>5100900740</v>
      </c>
      <c r="G60" s="5">
        <v>39199</v>
      </c>
      <c r="H60" s="5">
        <v>40017</v>
      </c>
      <c r="I60" s="4" t="s">
        <v>16</v>
      </c>
      <c r="J60" s="8">
        <v>5000</v>
      </c>
      <c r="K60" s="8">
        <v>0</v>
      </c>
      <c r="L60" s="8">
        <v>5000</v>
      </c>
      <c r="M60" s="8">
        <v>0</v>
      </c>
      <c r="N60" s="4"/>
      <c r="O60" s="8"/>
      <c r="P60" s="4" t="s">
        <v>124</v>
      </c>
      <c r="Q60" s="10">
        <f t="shared" si="0"/>
        <v>5000</v>
      </c>
    </row>
    <row r="61" spans="1:17" ht="26.25">
      <c r="A61" s="3">
        <v>35795</v>
      </c>
      <c r="B61" s="3">
        <v>39447</v>
      </c>
      <c r="C61" s="3">
        <v>40543</v>
      </c>
      <c r="D61" s="3">
        <v>40724</v>
      </c>
      <c r="E61" s="2">
        <v>9</v>
      </c>
      <c r="F61" s="2">
        <v>5100900740</v>
      </c>
      <c r="G61" s="3">
        <v>39199</v>
      </c>
      <c r="H61" s="3">
        <v>40017</v>
      </c>
      <c r="I61" s="2" t="s">
        <v>16</v>
      </c>
      <c r="J61" s="7">
        <v>30000</v>
      </c>
      <c r="K61" s="7">
        <v>0</v>
      </c>
      <c r="L61" s="7">
        <v>25000</v>
      </c>
      <c r="M61" s="7">
        <v>5000</v>
      </c>
      <c r="N61" s="2"/>
      <c r="O61" s="7"/>
      <c r="P61" s="2" t="s">
        <v>124</v>
      </c>
      <c r="Q61" s="10">
        <f t="shared" si="0"/>
        <v>30000</v>
      </c>
    </row>
    <row r="62" spans="1:17" ht="39">
      <c r="A62" s="3">
        <v>35795</v>
      </c>
      <c r="B62" s="3">
        <v>39447</v>
      </c>
      <c r="C62" s="3">
        <v>40543</v>
      </c>
      <c r="D62" s="3">
        <v>40724</v>
      </c>
      <c r="E62" s="2">
        <v>9</v>
      </c>
      <c r="F62" s="2">
        <v>5100900789</v>
      </c>
      <c r="G62" s="3">
        <v>39875</v>
      </c>
      <c r="H62" s="3">
        <v>40002</v>
      </c>
      <c r="I62" s="2" t="s">
        <v>16</v>
      </c>
      <c r="J62" s="7">
        <v>5000</v>
      </c>
      <c r="K62" s="7">
        <v>0</v>
      </c>
      <c r="L62" s="7">
        <v>5000</v>
      </c>
      <c r="M62" s="7">
        <v>0</v>
      </c>
      <c r="N62" s="2"/>
      <c r="O62" s="7"/>
      <c r="P62" s="2" t="s">
        <v>125</v>
      </c>
      <c r="Q62" s="10">
        <f t="shared" si="0"/>
        <v>5000</v>
      </c>
    </row>
    <row r="63" spans="1:17" ht="26.25">
      <c r="A63" s="3">
        <v>35795</v>
      </c>
      <c r="B63" s="3">
        <v>39447</v>
      </c>
      <c r="C63" s="3">
        <v>40543</v>
      </c>
      <c r="D63" s="3">
        <v>40724</v>
      </c>
      <c r="E63" s="2">
        <v>9</v>
      </c>
      <c r="F63" s="2">
        <v>5100900791</v>
      </c>
      <c r="G63" s="3">
        <v>39760</v>
      </c>
      <c r="H63" s="3">
        <v>40015</v>
      </c>
      <c r="I63" s="2" t="s">
        <v>16</v>
      </c>
      <c r="J63" s="7">
        <v>22000</v>
      </c>
      <c r="K63" s="7">
        <v>0</v>
      </c>
      <c r="L63" s="7">
        <v>20000</v>
      </c>
      <c r="M63" s="7">
        <v>2000</v>
      </c>
      <c r="N63" s="2"/>
      <c r="O63" s="7"/>
      <c r="P63" s="2" t="s">
        <v>126</v>
      </c>
      <c r="Q63" s="10">
        <f t="shared" si="0"/>
        <v>22000</v>
      </c>
    </row>
    <row r="64" spans="1:17" ht="26.25">
      <c r="A64" s="3">
        <v>35795</v>
      </c>
      <c r="B64" s="3">
        <v>39447</v>
      </c>
      <c r="C64" s="3">
        <v>40543</v>
      </c>
      <c r="D64" s="3">
        <v>40724</v>
      </c>
      <c r="E64" s="2">
        <v>9</v>
      </c>
      <c r="F64" s="2">
        <v>5100900793</v>
      </c>
      <c r="G64" s="3">
        <v>36326</v>
      </c>
      <c r="H64" s="3">
        <v>39996</v>
      </c>
      <c r="I64" s="2" t="s">
        <v>16</v>
      </c>
      <c r="J64" s="7">
        <v>100000</v>
      </c>
      <c r="K64" s="7">
        <v>0</v>
      </c>
      <c r="L64" s="7">
        <v>100000</v>
      </c>
      <c r="M64" s="7">
        <v>0</v>
      </c>
      <c r="N64" s="2"/>
      <c r="O64" s="7"/>
      <c r="P64" s="2" t="s">
        <v>127</v>
      </c>
      <c r="Q64" s="10">
        <f t="shared" si="0"/>
        <v>100000</v>
      </c>
    </row>
    <row r="65" spans="1:17" ht="39">
      <c r="A65" s="5">
        <v>35795</v>
      </c>
      <c r="B65" s="5">
        <v>39447</v>
      </c>
      <c r="C65" s="5">
        <v>40543</v>
      </c>
      <c r="D65" s="5">
        <v>40724</v>
      </c>
      <c r="E65" s="4">
        <v>9</v>
      </c>
      <c r="F65" s="4">
        <v>5100900880</v>
      </c>
      <c r="G65" s="5">
        <v>39873</v>
      </c>
      <c r="H65" s="5">
        <v>39994</v>
      </c>
      <c r="I65" s="4" t="s">
        <v>16</v>
      </c>
      <c r="J65" s="8">
        <v>100000</v>
      </c>
      <c r="K65" s="8">
        <v>0</v>
      </c>
      <c r="L65" s="8">
        <v>100000</v>
      </c>
      <c r="M65" s="8">
        <v>0</v>
      </c>
      <c r="N65" s="4"/>
      <c r="O65" s="8"/>
      <c r="P65" s="4" t="s">
        <v>128</v>
      </c>
      <c r="Q65" s="10">
        <f t="shared" si="0"/>
        <v>100000</v>
      </c>
    </row>
    <row r="66" spans="1:17" ht="39">
      <c r="A66" s="3">
        <v>35795</v>
      </c>
      <c r="B66" s="3">
        <v>39447</v>
      </c>
      <c r="C66" s="3">
        <v>40543</v>
      </c>
      <c r="D66" s="3">
        <v>40724</v>
      </c>
      <c r="E66" s="2">
        <v>9</v>
      </c>
      <c r="F66" s="2">
        <v>5100900881</v>
      </c>
      <c r="G66" s="3">
        <v>38266</v>
      </c>
      <c r="H66" s="3">
        <v>39996</v>
      </c>
      <c r="I66" s="2" t="s">
        <v>16</v>
      </c>
      <c r="J66" s="7">
        <v>5000</v>
      </c>
      <c r="K66" s="7">
        <v>0</v>
      </c>
      <c r="L66" s="7">
        <v>4000</v>
      </c>
      <c r="M66" s="7">
        <v>1000</v>
      </c>
      <c r="N66" s="2"/>
      <c r="O66" s="7"/>
      <c r="P66" s="2" t="s">
        <v>129</v>
      </c>
      <c r="Q66" s="10">
        <f t="shared" si="0"/>
        <v>5000</v>
      </c>
    </row>
    <row r="67" spans="1:17" ht="39">
      <c r="A67" s="5">
        <v>35795</v>
      </c>
      <c r="B67" s="5">
        <v>39447</v>
      </c>
      <c r="C67" s="5">
        <v>40543</v>
      </c>
      <c r="D67" s="5">
        <v>40724</v>
      </c>
      <c r="E67" s="4">
        <v>9</v>
      </c>
      <c r="F67" s="4">
        <v>5100900882</v>
      </c>
      <c r="G67" s="5">
        <v>39994</v>
      </c>
      <c r="H67" s="5">
        <v>40024</v>
      </c>
      <c r="I67" s="4" t="s">
        <v>16</v>
      </c>
      <c r="J67" s="8">
        <v>5000</v>
      </c>
      <c r="K67" s="8">
        <v>0</v>
      </c>
      <c r="L67" s="8">
        <v>4000</v>
      </c>
      <c r="M67" s="8">
        <v>1000</v>
      </c>
      <c r="N67" s="4"/>
      <c r="O67" s="8"/>
      <c r="P67" s="4" t="s">
        <v>130</v>
      </c>
      <c r="Q67" s="10">
        <f aca="true" t="shared" si="1" ref="Q67:Q76">J67+O67</f>
        <v>5000</v>
      </c>
    </row>
    <row r="68" spans="1:17" ht="26.25">
      <c r="A68" s="3">
        <v>35795</v>
      </c>
      <c r="B68" s="3">
        <v>39447</v>
      </c>
      <c r="C68" s="3">
        <v>40543</v>
      </c>
      <c r="D68" s="3">
        <v>40724</v>
      </c>
      <c r="E68" s="2">
        <v>9</v>
      </c>
      <c r="F68" s="2">
        <v>5100900883</v>
      </c>
      <c r="G68" s="3">
        <v>39770</v>
      </c>
      <c r="H68" s="3">
        <v>40023</v>
      </c>
      <c r="I68" s="2" t="s">
        <v>16</v>
      </c>
      <c r="J68" s="7">
        <v>100000</v>
      </c>
      <c r="K68" s="7">
        <v>0</v>
      </c>
      <c r="L68" s="7">
        <v>90000</v>
      </c>
      <c r="M68" s="7">
        <v>10000</v>
      </c>
      <c r="N68" s="2"/>
      <c r="O68" s="7"/>
      <c r="P68" s="2" t="s">
        <v>131</v>
      </c>
      <c r="Q68" s="10">
        <f t="shared" si="1"/>
        <v>100000</v>
      </c>
    </row>
    <row r="69" spans="1:17" ht="26.25">
      <c r="A69" s="3">
        <v>35795</v>
      </c>
      <c r="B69" s="3">
        <v>39447</v>
      </c>
      <c r="C69" s="3">
        <v>40543</v>
      </c>
      <c r="D69" s="3">
        <v>40724</v>
      </c>
      <c r="E69" s="2">
        <v>9</v>
      </c>
      <c r="F69" s="2">
        <v>5100900889</v>
      </c>
      <c r="G69" s="3">
        <v>39994</v>
      </c>
      <c r="H69" s="3">
        <v>40015</v>
      </c>
      <c r="I69" s="2" t="s">
        <v>16</v>
      </c>
      <c r="J69" s="7">
        <v>10000</v>
      </c>
      <c r="K69" s="7">
        <v>0</v>
      </c>
      <c r="L69" s="7">
        <v>9000</v>
      </c>
      <c r="M69" s="7">
        <v>1000</v>
      </c>
      <c r="N69" s="2"/>
      <c r="O69" s="7"/>
      <c r="P69" s="2" t="s">
        <v>111</v>
      </c>
      <c r="Q69" s="10">
        <f t="shared" si="1"/>
        <v>10000</v>
      </c>
    </row>
    <row r="70" spans="1:17" ht="39">
      <c r="A70" s="3">
        <v>35795</v>
      </c>
      <c r="B70" s="3">
        <v>39447</v>
      </c>
      <c r="C70" s="3">
        <v>40543</v>
      </c>
      <c r="D70" s="3">
        <v>40724</v>
      </c>
      <c r="E70" s="2">
        <v>9</v>
      </c>
      <c r="F70" s="2">
        <v>5100900905</v>
      </c>
      <c r="G70" s="3">
        <v>39714</v>
      </c>
      <c r="H70" s="3">
        <v>40064</v>
      </c>
      <c r="I70" s="2" t="s">
        <v>16</v>
      </c>
      <c r="J70" s="7">
        <v>20000</v>
      </c>
      <c r="K70" s="7">
        <v>0</v>
      </c>
      <c r="L70" s="7">
        <v>18000</v>
      </c>
      <c r="M70" s="7">
        <v>2000</v>
      </c>
      <c r="N70" s="2"/>
      <c r="O70" s="7"/>
      <c r="P70" s="2" t="s">
        <v>132</v>
      </c>
      <c r="Q70" s="10">
        <f t="shared" si="1"/>
        <v>20000</v>
      </c>
    </row>
    <row r="71" spans="1:17" ht="26.25">
      <c r="A71" s="3">
        <v>35795</v>
      </c>
      <c r="B71" s="3">
        <v>39447</v>
      </c>
      <c r="C71" s="3">
        <v>40543</v>
      </c>
      <c r="D71" s="3">
        <v>40724</v>
      </c>
      <c r="E71" s="2">
        <v>9</v>
      </c>
      <c r="F71" s="2">
        <v>5100901037</v>
      </c>
      <c r="G71" s="3">
        <v>38600</v>
      </c>
      <c r="H71" s="3">
        <v>39966</v>
      </c>
      <c r="I71" s="2" t="s">
        <v>16</v>
      </c>
      <c r="J71" s="7">
        <v>22000</v>
      </c>
      <c r="K71" s="7">
        <v>0</v>
      </c>
      <c r="L71" s="7">
        <v>20000</v>
      </c>
      <c r="M71" s="7">
        <v>2000</v>
      </c>
      <c r="N71" s="2"/>
      <c r="O71" s="7"/>
      <c r="P71" s="2" t="s">
        <v>133</v>
      </c>
      <c r="Q71" s="10">
        <f t="shared" si="1"/>
        <v>22000</v>
      </c>
    </row>
    <row r="72" spans="1:17" ht="51.75">
      <c r="A72" s="3">
        <v>35795</v>
      </c>
      <c r="B72" s="3">
        <v>39447</v>
      </c>
      <c r="C72" s="3">
        <v>40543</v>
      </c>
      <c r="D72" s="3">
        <v>40724</v>
      </c>
      <c r="E72" s="2">
        <v>9</v>
      </c>
      <c r="F72" s="2">
        <v>5100901087</v>
      </c>
      <c r="G72" s="3">
        <v>39470</v>
      </c>
      <c r="H72" s="3">
        <v>40058</v>
      </c>
      <c r="I72" s="2" t="s">
        <v>16</v>
      </c>
      <c r="J72" s="7">
        <v>10000</v>
      </c>
      <c r="K72" s="7">
        <v>0</v>
      </c>
      <c r="L72" s="7">
        <v>8000</v>
      </c>
      <c r="M72" s="7">
        <v>2000</v>
      </c>
      <c r="N72" s="2"/>
      <c r="O72" s="7"/>
      <c r="P72" s="2" t="s">
        <v>134</v>
      </c>
      <c r="Q72" s="10">
        <f t="shared" si="1"/>
        <v>10000</v>
      </c>
    </row>
    <row r="73" spans="1:17" ht="39">
      <c r="A73" s="5">
        <v>35795</v>
      </c>
      <c r="B73" s="5">
        <v>39447</v>
      </c>
      <c r="C73" s="5">
        <v>40543</v>
      </c>
      <c r="D73" s="5">
        <v>40724</v>
      </c>
      <c r="E73" s="4">
        <v>9</v>
      </c>
      <c r="F73" s="4">
        <v>5100901088</v>
      </c>
      <c r="G73" s="5">
        <v>39786</v>
      </c>
      <c r="H73" s="5">
        <v>40063</v>
      </c>
      <c r="I73" s="4" t="s">
        <v>18</v>
      </c>
      <c r="J73" s="8">
        <v>0</v>
      </c>
      <c r="K73" s="8">
        <v>0</v>
      </c>
      <c r="L73" s="8">
        <v>0</v>
      </c>
      <c r="M73" s="8">
        <v>0</v>
      </c>
      <c r="N73" s="5">
        <v>40140</v>
      </c>
      <c r="O73" s="8">
        <v>2200</v>
      </c>
      <c r="P73" s="4" t="s">
        <v>135</v>
      </c>
      <c r="Q73" s="10">
        <f t="shared" si="1"/>
        <v>2200</v>
      </c>
    </row>
    <row r="74" spans="1:17" ht="77.25">
      <c r="A74" s="3">
        <v>35795</v>
      </c>
      <c r="B74" s="3">
        <v>39447</v>
      </c>
      <c r="C74" s="3">
        <v>40543</v>
      </c>
      <c r="D74" s="3">
        <v>40724</v>
      </c>
      <c r="E74" s="2">
        <v>9</v>
      </c>
      <c r="F74" s="2">
        <v>5100901219</v>
      </c>
      <c r="G74" s="3">
        <v>40004</v>
      </c>
      <c r="H74" s="3">
        <v>40086</v>
      </c>
      <c r="I74" s="2" t="s">
        <v>16</v>
      </c>
      <c r="J74" s="7">
        <v>20000</v>
      </c>
      <c r="K74" s="7">
        <v>0</v>
      </c>
      <c r="L74" s="7">
        <v>20000</v>
      </c>
      <c r="M74" s="7">
        <v>0</v>
      </c>
      <c r="N74" s="2"/>
      <c r="O74" s="7"/>
      <c r="P74" s="2" t="s">
        <v>136</v>
      </c>
      <c r="Q74" s="10">
        <f t="shared" si="1"/>
        <v>20000</v>
      </c>
    </row>
    <row r="75" spans="1:17" ht="39">
      <c r="A75" s="5">
        <v>35795</v>
      </c>
      <c r="B75" s="5">
        <v>39447</v>
      </c>
      <c r="C75" s="5">
        <v>40543</v>
      </c>
      <c r="D75" s="5">
        <v>40724</v>
      </c>
      <c r="E75" s="4">
        <v>9</v>
      </c>
      <c r="F75" s="4">
        <v>5100901221</v>
      </c>
      <c r="G75" s="5">
        <v>39925</v>
      </c>
      <c r="H75" s="5">
        <v>40070</v>
      </c>
      <c r="I75" s="4" t="s">
        <v>16</v>
      </c>
      <c r="J75" s="8">
        <v>5000</v>
      </c>
      <c r="K75" s="8">
        <v>0</v>
      </c>
      <c r="L75" s="8">
        <v>5000</v>
      </c>
      <c r="M75" s="8">
        <v>0</v>
      </c>
      <c r="N75" s="4"/>
      <c r="O75" s="8"/>
      <c r="P75" s="4" t="s">
        <v>137</v>
      </c>
      <c r="Q75" s="10">
        <f t="shared" si="1"/>
        <v>5000</v>
      </c>
    </row>
    <row r="76" spans="1:17" ht="26.25">
      <c r="A76" s="3">
        <v>35795</v>
      </c>
      <c r="B76" s="3">
        <v>39447</v>
      </c>
      <c r="C76" s="3">
        <v>40543</v>
      </c>
      <c r="D76" s="3">
        <v>40724</v>
      </c>
      <c r="E76" s="2">
        <v>9</v>
      </c>
      <c r="F76" s="2">
        <v>5100901223</v>
      </c>
      <c r="G76" s="3">
        <v>40052</v>
      </c>
      <c r="H76" s="3">
        <v>40087</v>
      </c>
      <c r="I76" s="2" t="s">
        <v>16</v>
      </c>
      <c r="J76" s="7">
        <v>1000</v>
      </c>
      <c r="K76" s="7">
        <v>1000</v>
      </c>
      <c r="L76" s="7">
        <v>0</v>
      </c>
      <c r="M76" s="7">
        <v>0</v>
      </c>
      <c r="N76" s="2"/>
      <c r="O76" s="7"/>
      <c r="P76" s="2" t="s">
        <v>138</v>
      </c>
      <c r="Q76" s="10">
        <f t="shared" si="1"/>
        <v>1000</v>
      </c>
    </row>
    <row r="77" spans="10:17" ht="15">
      <c r="J77" s="9"/>
      <c r="Q77" s="9"/>
    </row>
    <row r="79" spans="10:17" ht="15">
      <c r="J79" s="9">
        <f>SUM(J2:J76)</f>
        <v>1443800</v>
      </c>
      <c r="O79" s="9">
        <f>SUM(O2:O75)</f>
        <v>139438.38</v>
      </c>
      <c r="Q79" s="9">
        <f>SUM(Q2:Q76)</f>
        <v>1583238.38</v>
      </c>
    </row>
  </sheetData>
  <sheetProtection/>
  <autoFilter ref="A1:Q76"/>
  <printOptions/>
  <pageMargins left="0.7" right="0.7" top="0.75" bottom="0.75" header="0.3" footer="0.3"/>
  <pageSetup fitToHeight="33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 3</dc:creator>
  <cp:keywords/>
  <dc:description/>
  <cp:lastModifiedBy>Rosa_Silvestri</cp:lastModifiedBy>
  <dcterms:created xsi:type="dcterms:W3CDTF">2010-01-11T17:34:08Z</dcterms:created>
  <dcterms:modified xsi:type="dcterms:W3CDTF">2010-03-11T11:22:00Z</dcterms:modified>
  <cp:category/>
  <cp:version/>
  <cp:contentType/>
  <cp:contentStatus/>
</cp:coreProperties>
</file>